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3.xml" ContentType="application/vnd.openxmlformats-officedocument.spreadsheetml.comments+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updateLinks="never" codeName="DieseArbeitsmappe" defaultThemeVersion="124226"/>
  <mc:AlternateContent xmlns:mc="http://schemas.openxmlformats.org/markup-compatibility/2006">
    <mc:Choice Requires="x15">
      <x15ac:absPath xmlns:x15ac="http://schemas.microsoft.com/office/spreadsheetml/2010/11/ac" url="O:\L-2\L-2 PfAU\Meldebögen\2025\Meldung Auszubildende in 2025\"/>
    </mc:Choice>
  </mc:AlternateContent>
  <xr:revisionPtr revIDLastSave="0" documentId="13_ncr:1_{5A791B6E-6D27-4000-8147-F0F698804DD2}" xr6:coauthVersionLast="36" xr6:coauthVersionMax="36" xr10:uidLastSave="{00000000-0000-0000-0000-000000000000}"/>
  <bookViews>
    <workbookView xWindow="0" yWindow="0" windowWidth="25200" windowHeight="11775" xr2:uid="{00000000-000D-0000-FFFF-FFFF00000000}"/>
  </bookViews>
  <sheets>
    <sheet name="1. Lehrjahr" sheetId="7" r:id="rId1"/>
    <sheet name="2. Lehrjahr" sheetId="10" r:id="rId2"/>
    <sheet name="3. Lehrjahr" sheetId="9" r:id="rId3"/>
    <sheet name="Wechsler" sheetId="11" r:id="rId4"/>
    <sheet name="Studierende" sheetId="12" r:id="rId5"/>
    <sheet name="Ausfüllhinweise" sheetId="2" r:id="rId6"/>
    <sheet name="(7) Geburtsland" sheetId="13" r:id="rId7"/>
    <sheet name="Drop Down" sheetId="4" state="hidden" r:id="rId8"/>
  </sheets>
  <definedNames>
    <definedName name="_xlnm.Print_Area" localSheetId="6">'(7) Geburtsland'!$A$1:$N$57</definedName>
    <definedName name="_xlnm.Print_Area" localSheetId="0">'1. Lehrjahr'!$B$2:$O$32</definedName>
    <definedName name="_xlnm.Print_Area" localSheetId="1">'2. Lehrjahr'!$B$2:$O$32</definedName>
    <definedName name="_xlnm.Print_Area" localSheetId="2">'3. Lehrjahr'!$B$2:$O$32</definedName>
    <definedName name="_xlnm.Print_Area" localSheetId="4">Studierende!$B$2:$Q$32</definedName>
    <definedName name="_xlnm.Print_Area" localSheetId="3">Wechsler!$B$2:$O$32</definedName>
  </definedNames>
  <calcPr calcId="191029"/>
</workbook>
</file>

<file path=xl/calcChain.xml><?xml version="1.0" encoding="utf-8"?>
<calcChain xmlns="http://schemas.openxmlformats.org/spreadsheetml/2006/main">
  <c r="J32" i="12" l="1"/>
  <c r="K32" i="12"/>
  <c r="C32" i="12"/>
  <c r="B31" i="12" l="1"/>
  <c r="B30" i="12"/>
  <c r="B29" i="12"/>
  <c r="B28" i="12"/>
  <c r="B27" i="12"/>
  <c r="B26" i="12"/>
  <c r="B25" i="12"/>
  <c r="B24" i="12"/>
  <c r="B23" i="12"/>
  <c r="B22" i="12"/>
  <c r="B21" i="12"/>
  <c r="B20" i="12"/>
  <c r="B19" i="12"/>
  <c r="B18" i="12"/>
  <c r="B17" i="12"/>
  <c r="B16" i="12"/>
  <c r="B15" i="12"/>
  <c r="B14" i="12"/>
  <c r="B13" i="12"/>
  <c r="B12" i="12"/>
  <c r="C32" i="11" l="1"/>
  <c r="M31" i="11"/>
  <c r="N31" i="11" s="1"/>
  <c r="B31" i="11"/>
  <c r="M30" i="11"/>
  <c r="N30" i="11" s="1"/>
  <c r="B30" i="11"/>
  <c r="M29" i="11"/>
  <c r="N29" i="11" s="1"/>
  <c r="B29" i="11"/>
  <c r="M28" i="11"/>
  <c r="N28" i="11" s="1"/>
  <c r="B28" i="11"/>
  <c r="M27" i="11"/>
  <c r="N27" i="11" s="1"/>
  <c r="B27" i="11"/>
  <c r="M26" i="11"/>
  <c r="N26" i="11" s="1"/>
  <c r="B26" i="11"/>
  <c r="M25" i="11"/>
  <c r="N25" i="11" s="1"/>
  <c r="B25" i="11"/>
  <c r="M24" i="11"/>
  <c r="N24" i="11" s="1"/>
  <c r="B24" i="11"/>
  <c r="M23" i="11"/>
  <c r="N23" i="11" s="1"/>
  <c r="B23" i="11"/>
  <c r="M22" i="11"/>
  <c r="N22" i="11" s="1"/>
  <c r="B22" i="11"/>
  <c r="M21" i="11"/>
  <c r="N21" i="11" s="1"/>
  <c r="B21" i="11"/>
  <c r="M20" i="11"/>
  <c r="N20" i="11" s="1"/>
  <c r="B20" i="11"/>
  <c r="M19" i="11"/>
  <c r="N19" i="11" s="1"/>
  <c r="B19" i="11"/>
  <c r="M18" i="11"/>
  <c r="N18" i="11" s="1"/>
  <c r="B18" i="11"/>
  <c r="M17" i="11"/>
  <c r="N17" i="11" s="1"/>
  <c r="B17" i="11"/>
  <c r="M16" i="11"/>
  <c r="N16" i="11" s="1"/>
  <c r="B16" i="11"/>
  <c r="M15" i="11"/>
  <c r="N15" i="11" s="1"/>
  <c r="B15" i="11"/>
  <c r="M14" i="11"/>
  <c r="N14" i="11" s="1"/>
  <c r="B14" i="11"/>
  <c r="M13" i="11"/>
  <c r="N13" i="11" s="1"/>
  <c r="B13" i="11"/>
  <c r="M12" i="11"/>
  <c r="N12" i="11" s="1"/>
  <c r="B12" i="11"/>
  <c r="N32" i="7"/>
  <c r="C32" i="7"/>
  <c r="B13" i="7"/>
  <c r="B14" i="7"/>
  <c r="B15" i="7"/>
  <c r="B16" i="7"/>
  <c r="B17" i="7"/>
  <c r="B18" i="7"/>
  <c r="B19" i="7"/>
  <c r="B20" i="7"/>
  <c r="B21" i="7"/>
  <c r="B22" i="7"/>
  <c r="B23" i="7"/>
  <c r="B24" i="7"/>
  <c r="B25" i="7"/>
  <c r="B26" i="7"/>
  <c r="B27" i="7"/>
  <c r="B28" i="7"/>
  <c r="B29" i="7"/>
  <c r="B30" i="7"/>
  <c r="B31" i="7"/>
  <c r="B12" i="7"/>
  <c r="B13" i="10"/>
  <c r="B14" i="10"/>
  <c r="B15" i="10"/>
  <c r="B16" i="10"/>
  <c r="B17" i="10"/>
  <c r="B18" i="10"/>
  <c r="B19" i="10"/>
  <c r="B20" i="10"/>
  <c r="B21" i="10"/>
  <c r="B22" i="10"/>
  <c r="B23" i="10"/>
  <c r="B24" i="10"/>
  <c r="B25" i="10"/>
  <c r="B26" i="10"/>
  <c r="B27" i="10"/>
  <c r="B28" i="10"/>
  <c r="B29" i="10"/>
  <c r="B30" i="10"/>
  <c r="B31" i="10"/>
  <c r="B12" i="10"/>
  <c r="C32" i="10"/>
  <c r="N32" i="11" l="1"/>
  <c r="C32" i="9"/>
  <c r="B13" i="9"/>
  <c r="B14" i="9"/>
  <c r="B15" i="9"/>
  <c r="B16" i="9"/>
  <c r="B17" i="9"/>
  <c r="B18" i="9"/>
  <c r="B19" i="9"/>
  <c r="B20" i="9"/>
  <c r="B21" i="9"/>
  <c r="B22" i="9"/>
  <c r="B23" i="9"/>
  <c r="B24" i="9"/>
  <c r="B25" i="9"/>
  <c r="B26" i="9"/>
  <c r="B27" i="9"/>
  <c r="B28" i="9"/>
  <c r="B29" i="9"/>
  <c r="B30" i="9"/>
  <c r="B31" i="9"/>
  <c r="B12" i="9"/>
  <c r="M31" i="10" l="1"/>
  <c r="N31" i="10" s="1"/>
  <c r="M30" i="10"/>
  <c r="N30" i="10" s="1"/>
  <c r="M29" i="10"/>
  <c r="N29" i="10" s="1"/>
  <c r="M28" i="10"/>
  <c r="N28" i="10" s="1"/>
  <c r="M27" i="10"/>
  <c r="N27" i="10" s="1"/>
  <c r="M26" i="10"/>
  <c r="N26" i="10" s="1"/>
  <c r="M25" i="10"/>
  <c r="N25" i="10" s="1"/>
  <c r="M24" i="10"/>
  <c r="N24" i="10" s="1"/>
  <c r="M23" i="10"/>
  <c r="N23" i="10" s="1"/>
  <c r="M22" i="10"/>
  <c r="N22" i="10" s="1"/>
  <c r="M21" i="10"/>
  <c r="N21" i="10" s="1"/>
  <c r="M20" i="10"/>
  <c r="N20" i="10" s="1"/>
  <c r="M19" i="10"/>
  <c r="N19" i="10" s="1"/>
  <c r="M18" i="10"/>
  <c r="N18" i="10" s="1"/>
  <c r="M17" i="10"/>
  <c r="N17" i="10" s="1"/>
  <c r="M16" i="10"/>
  <c r="N16" i="10" s="1"/>
  <c r="M15" i="10"/>
  <c r="N15" i="10" s="1"/>
  <c r="M14" i="10"/>
  <c r="N14" i="10" s="1"/>
  <c r="M13" i="10"/>
  <c r="N13" i="10" s="1"/>
  <c r="M12" i="10"/>
  <c r="N12" i="10" s="1"/>
  <c r="N32" i="10" s="1"/>
  <c r="M12" i="9" l="1"/>
  <c r="N12" i="9" s="1"/>
  <c r="M13" i="9" l="1"/>
  <c r="N13" i="9" s="1"/>
  <c r="M14" i="9"/>
  <c r="N14" i="9" s="1"/>
  <c r="M15" i="9"/>
  <c r="N15" i="9" s="1"/>
  <c r="M16" i="9"/>
  <c r="N16" i="9" s="1"/>
  <c r="M17" i="9"/>
  <c r="N17" i="9" s="1"/>
  <c r="M18" i="9"/>
  <c r="N18" i="9" s="1"/>
  <c r="M19" i="9"/>
  <c r="N19" i="9" s="1"/>
  <c r="M20" i="9"/>
  <c r="N20" i="9" s="1"/>
  <c r="M21" i="9"/>
  <c r="N21" i="9" s="1"/>
  <c r="M22" i="9"/>
  <c r="N22" i="9" s="1"/>
  <c r="M23" i="9"/>
  <c r="N23" i="9" s="1"/>
  <c r="M24" i="9"/>
  <c r="N24" i="9" s="1"/>
  <c r="M25" i="9"/>
  <c r="N25" i="9" s="1"/>
  <c r="M26" i="9"/>
  <c r="N26" i="9" s="1"/>
  <c r="M27" i="9"/>
  <c r="N27" i="9" s="1"/>
  <c r="M28" i="9"/>
  <c r="N28" i="9" s="1"/>
  <c r="M29" i="9"/>
  <c r="N29" i="9" s="1"/>
  <c r="M30" i="9"/>
  <c r="N30" i="9" s="1"/>
  <c r="M31" i="9"/>
  <c r="N31" i="9" s="1"/>
  <c r="N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00000000-0006-0000-0100-000001000000}">
      <text>
        <r>
          <rPr>
            <b/>
            <sz val="12"/>
            <color indexed="81"/>
            <rFont val="Arial"/>
            <family val="2"/>
          </rPr>
          <t>Berechnungsbeispiel:</t>
        </r>
        <r>
          <rPr>
            <b/>
            <sz val="9"/>
            <color indexed="81"/>
            <rFont val="Arial"/>
            <family val="2"/>
          </rPr>
          <t xml:space="preserve">
</t>
        </r>
        <r>
          <rPr>
            <sz val="9"/>
            <color indexed="81"/>
            <rFont val="Arial"/>
            <family val="2"/>
          </rPr>
          <t xml:space="preserve">2. Ausbildungsjahr Arbeitgeber-Bruttokosten:
1.752,59 €
Arbeitgeber-Bruttokosten einer Pflegefachkraft 
(mit abgeschlossener Ausbildung):
5.000,00 €
Anrechnung im Verhältnis von 1 zu 14
(Pflegefachkraft zu Auszubildendem):
5.000,00 € / 14 = 357,14 €
Mehrkosten der Ausbildungsvergütung im Sinne des § 27 PflBG:
1.752,59  € - 357,14 € = </t>
        </r>
        <r>
          <rPr>
            <u/>
            <sz val="9"/>
            <color indexed="81"/>
            <rFont val="Arial"/>
            <family val="2"/>
          </rPr>
          <t>1.395,45 €</t>
        </r>
      </text>
    </comment>
    <comment ref="M12" authorId="1" shapeId="0" xr:uid="{8DB2E188-395E-41AA-A938-C22B0A1BDBEC}">
      <text>
        <r>
          <rPr>
            <b/>
            <sz val="9"/>
            <color indexed="81"/>
            <rFont val="Segoe UI"/>
            <family val="2"/>
          </rPr>
          <t>Automatische Berechnung</t>
        </r>
        <r>
          <rPr>
            <sz val="9"/>
            <color indexed="81"/>
            <rFont val="Segoe UI"/>
            <family val="2"/>
          </rPr>
          <t xml:space="preserve">
</t>
        </r>
      </text>
    </comment>
    <comment ref="N12" authorId="1" shapeId="0" xr:uid="{F4F8D401-A700-46CF-B587-49A7A85296C9}">
      <text>
        <r>
          <rPr>
            <b/>
            <sz val="9"/>
            <color indexed="81"/>
            <rFont val="Segoe UI"/>
            <family val="2"/>
          </rPr>
          <t>Automatische Berechnung</t>
        </r>
        <r>
          <rPr>
            <sz val="9"/>
            <color indexed="81"/>
            <rFont val="Segoe UI"/>
            <family val="2"/>
          </rPr>
          <t xml:space="preserve">
</t>
        </r>
      </text>
    </comment>
    <comment ref="M13" authorId="1" shapeId="0" xr:uid="{8AFD5DD3-AF2C-4B65-94D9-9E563130B7E2}">
      <text>
        <r>
          <rPr>
            <b/>
            <sz val="9"/>
            <color indexed="81"/>
            <rFont val="Segoe UI"/>
            <family val="2"/>
          </rPr>
          <t>Automatische Berechnung</t>
        </r>
        <r>
          <rPr>
            <sz val="9"/>
            <color indexed="81"/>
            <rFont val="Segoe UI"/>
            <family val="2"/>
          </rPr>
          <t xml:space="preserve">
</t>
        </r>
      </text>
    </comment>
    <comment ref="N13" authorId="1" shapeId="0" xr:uid="{A82E3670-4BCD-4B20-BA1D-883107E93786}">
      <text>
        <r>
          <rPr>
            <b/>
            <sz val="9"/>
            <color indexed="81"/>
            <rFont val="Segoe UI"/>
            <family val="2"/>
          </rPr>
          <t>Automatische Berechnung</t>
        </r>
        <r>
          <rPr>
            <sz val="9"/>
            <color indexed="81"/>
            <rFont val="Segoe UI"/>
            <family val="2"/>
          </rPr>
          <t xml:space="preserve">
</t>
        </r>
      </text>
    </comment>
    <comment ref="M14" authorId="1" shapeId="0" xr:uid="{E13F7A94-2C86-48B0-A967-60AB8059974F}">
      <text>
        <r>
          <rPr>
            <b/>
            <sz val="9"/>
            <color indexed="81"/>
            <rFont val="Segoe UI"/>
            <family val="2"/>
          </rPr>
          <t>Automatische Berechnung</t>
        </r>
        <r>
          <rPr>
            <sz val="9"/>
            <color indexed="81"/>
            <rFont val="Segoe UI"/>
            <family val="2"/>
          </rPr>
          <t xml:space="preserve">
</t>
        </r>
      </text>
    </comment>
    <comment ref="N14" authorId="1" shapeId="0" xr:uid="{D41E3D70-5F30-4C6D-856C-094EF56658D7}">
      <text>
        <r>
          <rPr>
            <b/>
            <sz val="9"/>
            <color indexed="81"/>
            <rFont val="Segoe UI"/>
            <family val="2"/>
          </rPr>
          <t>Automatische Berechnung</t>
        </r>
        <r>
          <rPr>
            <sz val="9"/>
            <color indexed="81"/>
            <rFont val="Segoe UI"/>
            <family val="2"/>
          </rPr>
          <t xml:space="preserve">
</t>
        </r>
      </text>
    </comment>
    <comment ref="M15" authorId="1" shapeId="0" xr:uid="{F544991C-C591-4CBD-B355-AACF4F597DF1}">
      <text>
        <r>
          <rPr>
            <b/>
            <sz val="9"/>
            <color indexed="81"/>
            <rFont val="Segoe UI"/>
            <family val="2"/>
          </rPr>
          <t>Automatische Berechnung</t>
        </r>
        <r>
          <rPr>
            <sz val="9"/>
            <color indexed="81"/>
            <rFont val="Segoe UI"/>
            <family val="2"/>
          </rPr>
          <t xml:space="preserve">
</t>
        </r>
      </text>
    </comment>
    <comment ref="N15" authorId="1" shapeId="0" xr:uid="{D0364A15-AD1B-47BD-BDB9-2CCC0635EA99}">
      <text>
        <r>
          <rPr>
            <b/>
            <sz val="9"/>
            <color indexed="81"/>
            <rFont val="Segoe UI"/>
            <family val="2"/>
          </rPr>
          <t>Automatische Berechnung</t>
        </r>
        <r>
          <rPr>
            <sz val="9"/>
            <color indexed="81"/>
            <rFont val="Segoe UI"/>
            <family val="2"/>
          </rPr>
          <t xml:space="preserve">
</t>
        </r>
      </text>
    </comment>
    <comment ref="M16" authorId="1" shapeId="0" xr:uid="{C665D55D-CDB2-4C25-A65D-3E4023A1185D}">
      <text>
        <r>
          <rPr>
            <b/>
            <sz val="9"/>
            <color indexed="81"/>
            <rFont val="Segoe UI"/>
            <family val="2"/>
          </rPr>
          <t>Automatische Berechnung</t>
        </r>
        <r>
          <rPr>
            <sz val="9"/>
            <color indexed="81"/>
            <rFont val="Segoe UI"/>
            <family val="2"/>
          </rPr>
          <t xml:space="preserve">
</t>
        </r>
      </text>
    </comment>
    <comment ref="N16" authorId="1" shapeId="0" xr:uid="{1552B129-600A-4622-AAFD-9E286F3711FB}">
      <text>
        <r>
          <rPr>
            <b/>
            <sz val="9"/>
            <color indexed="81"/>
            <rFont val="Segoe UI"/>
            <family val="2"/>
          </rPr>
          <t>Automatische Berechnung</t>
        </r>
        <r>
          <rPr>
            <sz val="9"/>
            <color indexed="81"/>
            <rFont val="Segoe UI"/>
            <family val="2"/>
          </rPr>
          <t xml:space="preserve">
</t>
        </r>
      </text>
    </comment>
    <comment ref="M17" authorId="1" shapeId="0" xr:uid="{EAA411A2-AED8-48A6-A431-E80020F95D3F}">
      <text>
        <r>
          <rPr>
            <b/>
            <sz val="9"/>
            <color indexed="81"/>
            <rFont val="Segoe UI"/>
            <family val="2"/>
          </rPr>
          <t>Automatische Berechnung</t>
        </r>
        <r>
          <rPr>
            <sz val="9"/>
            <color indexed="81"/>
            <rFont val="Segoe UI"/>
            <family val="2"/>
          </rPr>
          <t xml:space="preserve">
</t>
        </r>
      </text>
    </comment>
    <comment ref="N17" authorId="1" shapeId="0" xr:uid="{E557B84C-035D-4217-8043-0E3DB1B2F71E}">
      <text>
        <r>
          <rPr>
            <b/>
            <sz val="9"/>
            <color indexed="81"/>
            <rFont val="Segoe UI"/>
            <family val="2"/>
          </rPr>
          <t>Automatische Berechnung</t>
        </r>
        <r>
          <rPr>
            <sz val="9"/>
            <color indexed="81"/>
            <rFont val="Segoe UI"/>
            <family val="2"/>
          </rPr>
          <t xml:space="preserve">
</t>
        </r>
      </text>
    </comment>
    <comment ref="M18" authorId="1" shapeId="0" xr:uid="{8614E928-219A-4281-8A6A-C749B0B546CB}">
      <text>
        <r>
          <rPr>
            <b/>
            <sz val="9"/>
            <color indexed="81"/>
            <rFont val="Segoe UI"/>
            <family val="2"/>
          </rPr>
          <t>Automatische Berechnung</t>
        </r>
        <r>
          <rPr>
            <sz val="9"/>
            <color indexed="81"/>
            <rFont val="Segoe UI"/>
            <family val="2"/>
          </rPr>
          <t xml:space="preserve">
</t>
        </r>
      </text>
    </comment>
    <comment ref="N18" authorId="1" shapeId="0" xr:uid="{CD557714-0A71-403A-B673-022E352F5597}">
      <text>
        <r>
          <rPr>
            <b/>
            <sz val="9"/>
            <color indexed="81"/>
            <rFont val="Segoe UI"/>
            <family val="2"/>
          </rPr>
          <t>Automatische Berechnung</t>
        </r>
        <r>
          <rPr>
            <sz val="9"/>
            <color indexed="81"/>
            <rFont val="Segoe UI"/>
            <family val="2"/>
          </rPr>
          <t xml:space="preserve">
</t>
        </r>
      </text>
    </comment>
    <comment ref="M19" authorId="1" shapeId="0" xr:uid="{63636387-B2C1-4120-8185-99E41236D280}">
      <text>
        <r>
          <rPr>
            <b/>
            <sz val="9"/>
            <color indexed="81"/>
            <rFont val="Segoe UI"/>
            <family val="2"/>
          </rPr>
          <t>Automatische Berechnung</t>
        </r>
        <r>
          <rPr>
            <sz val="9"/>
            <color indexed="81"/>
            <rFont val="Segoe UI"/>
            <family val="2"/>
          </rPr>
          <t xml:space="preserve">
</t>
        </r>
      </text>
    </comment>
    <comment ref="N19" authorId="1" shapeId="0" xr:uid="{D2BE46EF-5318-4441-A904-FAB6FEB27C42}">
      <text>
        <r>
          <rPr>
            <b/>
            <sz val="9"/>
            <color indexed="81"/>
            <rFont val="Segoe UI"/>
            <family val="2"/>
          </rPr>
          <t>Automatische Berechnung</t>
        </r>
        <r>
          <rPr>
            <sz val="9"/>
            <color indexed="81"/>
            <rFont val="Segoe UI"/>
            <family val="2"/>
          </rPr>
          <t xml:space="preserve">
</t>
        </r>
      </text>
    </comment>
    <comment ref="M20" authorId="1" shapeId="0" xr:uid="{CF545C2C-A12E-44D5-A6B9-E51B97A94E1A}">
      <text>
        <r>
          <rPr>
            <b/>
            <sz val="9"/>
            <color indexed="81"/>
            <rFont val="Segoe UI"/>
            <family val="2"/>
          </rPr>
          <t>Automatische Berechnung</t>
        </r>
        <r>
          <rPr>
            <sz val="9"/>
            <color indexed="81"/>
            <rFont val="Segoe UI"/>
            <family val="2"/>
          </rPr>
          <t xml:space="preserve">
</t>
        </r>
      </text>
    </comment>
    <comment ref="N20" authorId="1" shapeId="0" xr:uid="{F63C61AE-273D-4115-B6AB-710D7EA66729}">
      <text>
        <r>
          <rPr>
            <b/>
            <sz val="9"/>
            <color indexed="81"/>
            <rFont val="Segoe UI"/>
            <family val="2"/>
          </rPr>
          <t>Automatische Berechnung</t>
        </r>
        <r>
          <rPr>
            <sz val="9"/>
            <color indexed="81"/>
            <rFont val="Segoe UI"/>
            <family val="2"/>
          </rPr>
          <t xml:space="preserve">
</t>
        </r>
      </text>
    </comment>
    <comment ref="M21" authorId="1" shapeId="0" xr:uid="{CD179F8D-4809-403C-907F-C6EA95CC8F01}">
      <text>
        <r>
          <rPr>
            <b/>
            <sz val="9"/>
            <color indexed="81"/>
            <rFont val="Segoe UI"/>
            <family val="2"/>
          </rPr>
          <t>Automatische Berechnung</t>
        </r>
        <r>
          <rPr>
            <sz val="9"/>
            <color indexed="81"/>
            <rFont val="Segoe UI"/>
            <family val="2"/>
          </rPr>
          <t xml:space="preserve">
</t>
        </r>
      </text>
    </comment>
    <comment ref="N21" authorId="1" shapeId="0" xr:uid="{66C15FE6-67B5-4128-A403-5CE873C1A4B9}">
      <text>
        <r>
          <rPr>
            <b/>
            <sz val="9"/>
            <color indexed="81"/>
            <rFont val="Segoe UI"/>
            <family val="2"/>
          </rPr>
          <t>Automatische Berechnung</t>
        </r>
        <r>
          <rPr>
            <sz val="9"/>
            <color indexed="81"/>
            <rFont val="Segoe UI"/>
            <family val="2"/>
          </rPr>
          <t xml:space="preserve">
</t>
        </r>
      </text>
    </comment>
    <comment ref="M22" authorId="1" shapeId="0" xr:uid="{D13A5043-B69C-4A73-83F9-B2201069137D}">
      <text>
        <r>
          <rPr>
            <b/>
            <sz val="9"/>
            <color indexed="81"/>
            <rFont val="Segoe UI"/>
            <family val="2"/>
          </rPr>
          <t>Automatische Berechnung</t>
        </r>
        <r>
          <rPr>
            <sz val="9"/>
            <color indexed="81"/>
            <rFont val="Segoe UI"/>
            <family val="2"/>
          </rPr>
          <t xml:space="preserve">
</t>
        </r>
      </text>
    </comment>
    <comment ref="N22" authorId="1" shapeId="0" xr:uid="{CAA4B3DF-83C9-4954-80DA-E017F279953F}">
      <text>
        <r>
          <rPr>
            <b/>
            <sz val="9"/>
            <color indexed="81"/>
            <rFont val="Segoe UI"/>
            <family val="2"/>
          </rPr>
          <t>Automatische Berechnung</t>
        </r>
        <r>
          <rPr>
            <sz val="9"/>
            <color indexed="81"/>
            <rFont val="Segoe UI"/>
            <family val="2"/>
          </rPr>
          <t xml:space="preserve">
</t>
        </r>
      </text>
    </comment>
    <comment ref="M23" authorId="1" shapeId="0" xr:uid="{3764F995-8058-46FB-9627-235F294E3DC2}">
      <text>
        <r>
          <rPr>
            <b/>
            <sz val="9"/>
            <color indexed="81"/>
            <rFont val="Segoe UI"/>
            <family val="2"/>
          </rPr>
          <t>Automatische Berechnung</t>
        </r>
        <r>
          <rPr>
            <sz val="9"/>
            <color indexed="81"/>
            <rFont val="Segoe UI"/>
            <family val="2"/>
          </rPr>
          <t xml:space="preserve">
</t>
        </r>
      </text>
    </comment>
    <comment ref="N23" authorId="1" shapeId="0" xr:uid="{3B72F7F8-BD9C-4EEA-8F57-E0E7BF4671F8}">
      <text>
        <r>
          <rPr>
            <b/>
            <sz val="9"/>
            <color indexed="81"/>
            <rFont val="Segoe UI"/>
            <family val="2"/>
          </rPr>
          <t>Automatische Berechnung</t>
        </r>
        <r>
          <rPr>
            <sz val="9"/>
            <color indexed="81"/>
            <rFont val="Segoe UI"/>
            <family val="2"/>
          </rPr>
          <t xml:space="preserve">
</t>
        </r>
      </text>
    </comment>
    <comment ref="M24" authorId="1" shapeId="0" xr:uid="{8D7EFB0A-AF0D-491C-9E3F-20F71E9B7CD5}">
      <text>
        <r>
          <rPr>
            <b/>
            <sz val="9"/>
            <color indexed="81"/>
            <rFont val="Segoe UI"/>
            <family val="2"/>
          </rPr>
          <t>Automatische Berechnung</t>
        </r>
        <r>
          <rPr>
            <sz val="9"/>
            <color indexed="81"/>
            <rFont val="Segoe UI"/>
            <family val="2"/>
          </rPr>
          <t xml:space="preserve">
</t>
        </r>
      </text>
    </comment>
    <comment ref="N24" authorId="1" shapeId="0" xr:uid="{7E0D5C9F-3C86-49FB-9967-21AF14E242F4}">
      <text>
        <r>
          <rPr>
            <b/>
            <sz val="9"/>
            <color indexed="81"/>
            <rFont val="Segoe UI"/>
            <family val="2"/>
          </rPr>
          <t>Automatische Berechnung</t>
        </r>
        <r>
          <rPr>
            <sz val="9"/>
            <color indexed="81"/>
            <rFont val="Segoe UI"/>
            <family val="2"/>
          </rPr>
          <t xml:space="preserve">
</t>
        </r>
      </text>
    </comment>
    <comment ref="M25" authorId="1" shapeId="0" xr:uid="{FA362F46-16D2-4F01-B48C-7F1A3FFCE790}">
      <text>
        <r>
          <rPr>
            <b/>
            <sz val="9"/>
            <color indexed="81"/>
            <rFont val="Segoe UI"/>
            <family val="2"/>
          </rPr>
          <t>Automatische Berechnung</t>
        </r>
        <r>
          <rPr>
            <sz val="9"/>
            <color indexed="81"/>
            <rFont val="Segoe UI"/>
            <family val="2"/>
          </rPr>
          <t xml:space="preserve">
</t>
        </r>
      </text>
    </comment>
    <comment ref="N25" authorId="1" shapeId="0" xr:uid="{9C0A1C30-FECC-444F-BB2D-D7D4E8D03492}">
      <text>
        <r>
          <rPr>
            <b/>
            <sz val="9"/>
            <color indexed="81"/>
            <rFont val="Segoe UI"/>
            <family val="2"/>
          </rPr>
          <t>Automatische Berechnung</t>
        </r>
        <r>
          <rPr>
            <sz val="9"/>
            <color indexed="81"/>
            <rFont val="Segoe UI"/>
            <family val="2"/>
          </rPr>
          <t xml:space="preserve">
</t>
        </r>
      </text>
    </comment>
    <comment ref="M26" authorId="1" shapeId="0" xr:uid="{518DE229-CAB8-49E7-AE22-DD65089BC45B}">
      <text>
        <r>
          <rPr>
            <b/>
            <sz val="9"/>
            <color indexed="81"/>
            <rFont val="Segoe UI"/>
            <family val="2"/>
          </rPr>
          <t>Automatische Berechnung</t>
        </r>
        <r>
          <rPr>
            <sz val="9"/>
            <color indexed="81"/>
            <rFont val="Segoe UI"/>
            <family val="2"/>
          </rPr>
          <t xml:space="preserve">
</t>
        </r>
      </text>
    </comment>
    <comment ref="N26" authorId="1" shapeId="0" xr:uid="{346B4623-F7E6-4782-AE6D-C2A2730E867F}">
      <text>
        <r>
          <rPr>
            <b/>
            <sz val="9"/>
            <color indexed="81"/>
            <rFont val="Segoe UI"/>
            <family val="2"/>
          </rPr>
          <t>Automatische Berechnung</t>
        </r>
        <r>
          <rPr>
            <sz val="9"/>
            <color indexed="81"/>
            <rFont val="Segoe UI"/>
            <family val="2"/>
          </rPr>
          <t xml:space="preserve">
</t>
        </r>
      </text>
    </comment>
    <comment ref="M27" authorId="1" shapeId="0" xr:uid="{55F7D35B-1E8A-41DE-849F-D7CF9857369D}">
      <text>
        <r>
          <rPr>
            <b/>
            <sz val="9"/>
            <color indexed="81"/>
            <rFont val="Segoe UI"/>
            <family val="2"/>
          </rPr>
          <t>Automatische Berechnung</t>
        </r>
        <r>
          <rPr>
            <sz val="9"/>
            <color indexed="81"/>
            <rFont val="Segoe UI"/>
            <family val="2"/>
          </rPr>
          <t xml:space="preserve">
</t>
        </r>
      </text>
    </comment>
    <comment ref="N27" authorId="1" shapeId="0" xr:uid="{C798553C-04D3-4681-9A1B-16CFCBD5FE10}">
      <text>
        <r>
          <rPr>
            <b/>
            <sz val="9"/>
            <color indexed="81"/>
            <rFont val="Segoe UI"/>
            <family val="2"/>
          </rPr>
          <t>Automatische Berechnung</t>
        </r>
        <r>
          <rPr>
            <sz val="9"/>
            <color indexed="81"/>
            <rFont val="Segoe UI"/>
            <family val="2"/>
          </rPr>
          <t xml:space="preserve">
</t>
        </r>
      </text>
    </comment>
    <comment ref="M28" authorId="1" shapeId="0" xr:uid="{29A38F97-3386-4DB2-A688-E58BC56D0910}">
      <text>
        <r>
          <rPr>
            <b/>
            <sz val="9"/>
            <color indexed="81"/>
            <rFont val="Segoe UI"/>
            <family val="2"/>
          </rPr>
          <t>Automatische Berechnung</t>
        </r>
        <r>
          <rPr>
            <sz val="9"/>
            <color indexed="81"/>
            <rFont val="Segoe UI"/>
            <family val="2"/>
          </rPr>
          <t xml:space="preserve">
</t>
        </r>
      </text>
    </comment>
    <comment ref="N28" authorId="1" shapeId="0" xr:uid="{B84621C4-B9B0-4BEC-B780-E2A99EDA83DD}">
      <text>
        <r>
          <rPr>
            <b/>
            <sz val="9"/>
            <color indexed="81"/>
            <rFont val="Segoe UI"/>
            <family val="2"/>
          </rPr>
          <t>Automatische Berechnung</t>
        </r>
        <r>
          <rPr>
            <sz val="9"/>
            <color indexed="81"/>
            <rFont val="Segoe UI"/>
            <family val="2"/>
          </rPr>
          <t xml:space="preserve">
</t>
        </r>
      </text>
    </comment>
    <comment ref="M29" authorId="1" shapeId="0" xr:uid="{114A13A6-AE05-40EF-9726-C58385E4BFC1}">
      <text>
        <r>
          <rPr>
            <b/>
            <sz val="9"/>
            <color indexed="81"/>
            <rFont val="Segoe UI"/>
            <family val="2"/>
          </rPr>
          <t>Automatische Berechnung</t>
        </r>
        <r>
          <rPr>
            <sz val="9"/>
            <color indexed="81"/>
            <rFont val="Segoe UI"/>
            <family val="2"/>
          </rPr>
          <t xml:space="preserve">
</t>
        </r>
      </text>
    </comment>
    <comment ref="N29" authorId="1" shapeId="0" xr:uid="{3E41848E-5E0E-46B8-ABC9-C073575B1FC5}">
      <text>
        <r>
          <rPr>
            <b/>
            <sz val="9"/>
            <color indexed="81"/>
            <rFont val="Segoe UI"/>
            <family val="2"/>
          </rPr>
          <t>Automatische Berechnung</t>
        </r>
        <r>
          <rPr>
            <sz val="9"/>
            <color indexed="81"/>
            <rFont val="Segoe UI"/>
            <family val="2"/>
          </rPr>
          <t xml:space="preserve">
</t>
        </r>
      </text>
    </comment>
    <comment ref="M30" authorId="1" shapeId="0" xr:uid="{FB069C11-30C6-48CC-AAAB-A7E2E1CB0342}">
      <text>
        <r>
          <rPr>
            <b/>
            <sz val="9"/>
            <color indexed="81"/>
            <rFont val="Segoe UI"/>
            <family val="2"/>
          </rPr>
          <t>Automatische Berechnung</t>
        </r>
        <r>
          <rPr>
            <sz val="9"/>
            <color indexed="81"/>
            <rFont val="Segoe UI"/>
            <family val="2"/>
          </rPr>
          <t xml:space="preserve">
</t>
        </r>
      </text>
    </comment>
    <comment ref="N30" authorId="1" shapeId="0" xr:uid="{DCC81F16-0BB6-480D-AE51-77785B1E8C26}">
      <text>
        <r>
          <rPr>
            <b/>
            <sz val="9"/>
            <color indexed="81"/>
            <rFont val="Segoe UI"/>
            <family val="2"/>
          </rPr>
          <t>Automatische Berechnung</t>
        </r>
        <r>
          <rPr>
            <sz val="9"/>
            <color indexed="81"/>
            <rFont val="Segoe UI"/>
            <family val="2"/>
          </rPr>
          <t xml:space="preserve">
</t>
        </r>
      </text>
    </comment>
    <comment ref="M31" authorId="1" shapeId="0" xr:uid="{5E68FA2A-5052-45FB-9B2A-00A6FCC43D13}">
      <text>
        <r>
          <rPr>
            <b/>
            <sz val="9"/>
            <color indexed="81"/>
            <rFont val="Segoe UI"/>
            <family val="2"/>
          </rPr>
          <t>Automatische Berechnung</t>
        </r>
        <r>
          <rPr>
            <sz val="9"/>
            <color indexed="81"/>
            <rFont val="Segoe UI"/>
            <family val="2"/>
          </rPr>
          <t xml:space="preserve">
</t>
        </r>
      </text>
    </comment>
    <comment ref="N31" authorId="1" shapeId="0" xr:uid="{90D87F5D-031D-4818-97A4-6C1CFAEFF81A}">
      <text>
        <r>
          <rPr>
            <b/>
            <sz val="9"/>
            <color indexed="81"/>
            <rFont val="Segoe UI"/>
            <family val="2"/>
          </rPr>
          <t>Automatische Berechnung</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00000000-0006-0000-0200-000001000000}">
      <text>
        <r>
          <rPr>
            <b/>
            <sz val="12"/>
            <color indexed="81"/>
            <rFont val="Arial"/>
            <family val="2"/>
          </rPr>
          <t>Berechnungsbeispiel:</t>
        </r>
        <r>
          <rPr>
            <b/>
            <sz val="9"/>
            <color indexed="81"/>
            <rFont val="Arial"/>
            <family val="2"/>
          </rPr>
          <t xml:space="preserve">
3</t>
        </r>
        <r>
          <rPr>
            <sz val="9"/>
            <color indexed="81"/>
            <rFont val="Arial"/>
            <family val="2"/>
          </rPr>
          <t xml:space="preserve">. Ausbildungsjahr Arbeitgeber-Bruttokosten:
1.879,23 €
Arbeitgeber-Bruttokosten einer Pflegefachkraft 
(mit abgeschlossener Ausbildung):
5.000,00 €
Anrechnung im Verhältnis von 1 zu 14
(Pflegefachkraft zu Auszubildendem):
5.000,00 € / 14 = 357,14 €
Mehrkosten der Ausbildungsvergütung im Sinne des § 27 PflBG:
1.879,23  € - 357,14 € = </t>
        </r>
        <r>
          <rPr>
            <u/>
            <sz val="9"/>
            <color indexed="81"/>
            <rFont val="Arial"/>
            <family val="2"/>
          </rPr>
          <t>1.522,09 €</t>
        </r>
      </text>
    </comment>
    <comment ref="M12" authorId="1" shapeId="0" xr:uid="{6D6532A0-355A-4C60-9A6F-3A769AD2851F}">
      <text>
        <r>
          <rPr>
            <b/>
            <sz val="9"/>
            <color indexed="81"/>
            <rFont val="Segoe UI"/>
            <family val="2"/>
          </rPr>
          <t>Automatische Berechnung</t>
        </r>
        <r>
          <rPr>
            <sz val="9"/>
            <color indexed="81"/>
            <rFont val="Segoe UI"/>
            <family val="2"/>
          </rPr>
          <t xml:space="preserve">
</t>
        </r>
      </text>
    </comment>
    <comment ref="N12" authorId="1" shapeId="0" xr:uid="{D3F158F9-FC37-4B46-AC66-F577B9429B7E}">
      <text>
        <r>
          <rPr>
            <b/>
            <sz val="9"/>
            <color indexed="81"/>
            <rFont val="Segoe UI"/>
            <family val="2"/>
          </rPr>
          <t>Automatische Berechnung</t>
        </r>
        <r>
          <rPr>
            <sz val="9"/>
            <color indexed="81"/>
            <rFont val="Segoe UI"/>
            <family val="2"/>
          </rPr>
          <t xml:space="preserve">
</t>
        </r>
      </text>
    </comment>
    <comment ref="M13" authorId="1" shapeId="0" xr:uid="{CCD59B30-8DF6-4BA9-A8C0-7AF4DD97D453}">
      <text>
        <r>
          <rPr>
            <b/>
            <sz val="9"/>
            <color indexed="81"/>
            <rFont val="Segoe UI"/>
            <family val="2"/>
          </rPr>
          <t>Automatische Berechnung</t>
        </r>
        <r>
          <rPr>
            <sz val="9"/>
            <color indexed="81"/>
            <rFont val="Segoe UI"/>
            <family val="2"/>
          </rPr>
          <t xml:space="preserve">
</t>
        </r>
      </text>
    </comment>
    <comment ref="N13" authorId="1" shapeId="0" xr:uid="{C4A2961C-D470-42F7-B8EB-7A67F1D0AAA6}">
      <text>
        <r>
          <rPr>
            <b/>
            <sz val="9"/>
            <color indexed="81"/>
            <rFont val="Segoe UI"/>
            <family val="2"/>
          </rPr>
          <t>Automatische Berechnung</t>
        </r>
        <r>
          <rPr>
            <sz val="9"/>
            <color indexed="81"/>
            <rFont val="Segoe UI"/>
            <family val="2"/>
          </rPr>
          <t xml:space="preserve">
</t>
        </r>
      </text>
    </comment>
    <comment ref="M14" authorId="1" shapeId="0" xr:uid="{31BF68E4-2619-4AC0-968B-842A5C005AF2}">
      <text>
        <r>
          <rPr>
            <b/>
            <sz val="9"/>
            <color indexed="81"/>
            <rFont val="Segoe UI"/>
            <family val="2"/>
          </rPr>
          <t>Automatische Berechnung</t>
        </r>
        <r>
          <rPr>
            <sz val="9"/>
            <color indexed="81"/>
            <rFont val="Segoe UI"/>
            <family val="2"/>
          </rPr>
          <t xml:space="preserve">
</t>
        </r>
      </text>
    </comment>
    <comment ref="N14" authorId="1" shapeId="0" xr:uid="{42BD8A25-9FD4-497C-86E7-A14F3114CC38}">
      <text>
        <r>
          <rPr>
            <b/>
            <sz val="9"/>
            <color indexed="81"/>
            <rFont val="Segoe UI"/>
            <family val="2"/>
          </rPr>
          <t>Automatische Berechnung</t>
        </r>
        <r>
          <rPr>
            <sz val="9"/>
            <color indexed="81"/>
            <rFont val="Segoe UI"/>
            <family val="2"/>
          </rPr>
          <t xml:space="preserve">
</t>
        </r>
      </text>
    </comment>
    <comment ref="M15" authorId="1" shapeId="0" xr:uid="{863056D7-618D-4DDA-AABB-1D8F624DC4DB}">
      <text>
        <r>
          <rPr>
            <b/>
            <sz val="9"/>
            <color indexed="81"/>
            <rFont val="Segoe UI"/>
            <family val="2"/>
          </rPr>
          <t>Automatische Berechnung</t>
        </r>
        <r>
          <rPr>
            <sz val="9"/>
            <color indexed="81"/>
            <rFont val="Segoe UI"/>
            <family val="2"/>
          </rPr>
          <t xml:space="preserve">
</t>
        </r>
      </text>
    </comment>
    <comment ref="N15" authorId="1" shapeId="0" xr:uid="{11E1A82F-AD71-4AAF-8E78-F04CD7D71147}">
      <text>
        <r>
          <rPr>
            <b/>
            <sz val="9"/>
            <color indexed="81"/>
            <rFont val="Segoe UI"/>
            <family val="2"/>
          </rPr>
          <t>Automatische Berechnung</t>
        </r>
        <r>
          <rPr>
            <sz val="9"/>
            <color indexed="81"/>
            <rFont val="Segoe UI"/>
            <family val="2"/>
          </rPr>
          <t xml:space="preserve">
</t>
        </r>
      </text>
    </comment>
    <comment ref="M16" authorId="1" shapeId="0" xr:uid="{B40AA9A1-229A-4831-B999-AE1BFC406184}">
      <text>
        <r>
          <rPr>
            <b/>
            <sz val="9"/>
            <color indexed="81"/>
            <rFont val="Segoe UI"/>
            <family val="2"/>
          </rPr>
          <t>Automatische Berechnung</t>
        </r>
        <r>
          <rPr>
            <sz val="9"/>
            <color indexed="81"/>
            <rFont val="Segoe UI"/>
            <family val="2"/>
          </rPr>
          <t xml:space="preserve">
</t>
        </r>
      </text>
    </comment>
    <comment ref="N16" authorId="1" shapeId="0" xr:uid="{70AB1EAC-18CC-4791-AF6F-7D574C693B84}">
      <text>
        <r>
          <rPr>
            <b/>
            <sz val="9"/>
            <color indexed="81"/>
            <rFont val="Segoe UI"/>
            <family val="2"/>
          </rPr>
          <t>Automatische Berechnung</t>
        </r>
        <r>
          <rPr>
            <sz val="9"/>
            <color indexed="81"/>
            <rFont val="Segoe UI"/>
            <family val="2"/>
          </rPr>
          <t xml:space="preserve">
</t>
        </r>
      </text>
    </comment>
    <comment ref="M17" authorId="1" shapeId="0" xr:uid="{447FAE4F-6B46-42C5-875E-54017B58660C}">
      <text>
        <r>
          <rPr>
            <b/>
            <sz val="9"/>
            <color indexed="81"/>
            <rFont val="Segoe UI"/>
            <family val="2"/>
          </rPr>
          <t>Automatische Berechnung</t>
        </r>
        <r>
          <rPr>
            <sz val="9"/>
            <color indexed="81"/>
            <rFont val="Segoe UI"/>
            <family val="2"/>
          </rPr>
          <t xml:space="preserve">
</t>
        </r>
      </text>
    </comment>
    <comment ref="N17" authorId="1" shapeId="0" xr:uid="{D2304414-3188-44F4-BF1D-4CDADEDF57A6}">
      <text>
        <r>
          <rPr>
            <b/>
            <sz val="9"/>
            <color indexed="81"/>
            <rFont val="Segoe UI"/>
            <family val="2"/>
          </rPr>
          <t>Automatische Berechnung</t>
        </r>
        <r>
          <rPr>
            <sz val="9"/>
            <color indexed="81"/>
            <rFont val="Segoe UI"/>
            <family val="2"/>
          </rPr>
          <t xml:space="preserve">
</t>
        </r>
      </text>
    </comment>
    <comment ref="M18" authorId="1" shapeId="0" xr:uid="{AF2BB045-F22C-47E5-9228-F755E39BC63E}">
      <text>
        <r>
          <rPr>
            <b/>
            <sz val="9"/>
            <color indexed="81"/>
            <rFont val="Segoe UI"/>
            <family val="2"/>
          </rPr>
          <t>Automatische Berechnung</t>
        </r>
        <r>
          <rPr>
            <sz val="9"/>
            <color indexed="81"/>
            <rFont val="Segoe UI"/>
            <family val="2"/>
          </rPr>
          <t xml:space="preserve">
</t>
        </r>
      </text>
    </comment>
    <comment ref="N18" authorId="1" shapeId="0" xr:uid="{51F97454-53BD-40A7-948F-D19686AF0AB7}">
      <text>
        <r>
          <rPr>
            <b/>
            <sz val="9"/>
            <color indexed="81"/>
            <rFont val="Segoe UI"/>
            <family val="2"/>
          </rPr>
          <t>Automatische Berechnung</t>
        </r>
        <r>
          <rPr>
            <sz val="9"/>
            <color indexed="81"/>
            <rFont val="Segoe UI"/>
            <family val="2"/>
          </rPr>
          <t xml:space="preserve">
</t>
        </r>
      </text>
    </comment>
    <comment ref="M19" authorId="1" shapeId="0" xr:uid="{B540A0D4-4675-4AC2-88E7-09C86B910017}">
      <text>
        <r>
          <rPr>
            <b/>
            <sz val="9"/>
            <color indexed="81"/>
            <rFont val="Segoe UI"/>
            <family val="2"/>
          </rPr>
          <t>Automatische Berechnung</t>
        </r>
        <r>
          <rPr>
            <sz val="9"/>
            <color indexed="81"/>
            <rFont val="Segoe UI"/>
            <family val="2"/>
          </rPr>
          <t xml:space="preserve">
</t>
        </r>
      </text>
    </comment>
    <comment ref="N19" authorId="1" shapeId="0" xr:uid="{A291D90B-5F21-4CDF-8B51-02EEF88D4DA2}">
      <text>
        <r>
          <rPr>
            <b/>
            <sz val="9"/>
            <color indexed="81"/>
            <rFont val="Segoe UI"/>
            <family val="2"/>
          </rPr>
          <t>Automatische Berechnung</t>
        </r>
        <r>
          <rPr>
            <sz val="9"/>
            <color indexed="81"/>
            <rFont val="Segoe UI"/>
            <family val="2"/>
          </rPr>
          <t xml:space="preserve">
</t>
        </r>
      </text>
    </comment>
    <comment ref="M20" authorId="1" shapeId="0" xr:uid="{CA0665C3-8FC3-41D1-AAA1-E43CECAEB8C6}">
      <text>
        <r>
          <rPr>
            <b/>
            <sz val="9"/>
            <color indexed="81"/>
            <rFont val="Segoe UI"/>
            <family val="2"/>
          </rPr>
          <t>Automatische Berechnung</t>
        </r>
        <r>
          <rPr>
            <sz val="9"/>
            <color indexed="81"/>
            <rFont val="Segoe UI"/>
            <family val="2"/>
          </rPr>
          <t xml:space="preserve">
</t>
        </r>
      </text>
    </comment>
    <comment ref="N20" authorId="1" shapeId="0" xr:uid="{A235456D-FB1D-43C1-9A8A-087011233C0B}">
      <text>
        <r>
          <rPr>
            <b/>
            <sz val="9"/>
            <color indexed="81"/>
            <rFont val="Segoe UI"/>
            <family val="2"/>
          </rPr>
          <t>Automatische Berechnung</t>
        </r>
        <r>
          <rPr>
            <sz val="9"/>
            <color indexed="81"/>
            <rFont val="Segoe UI"/>
            <family val="2"/>
          </rPr>
          <t xml:space="preserve">
</t>
        </r>
      </text>
    </comment>
    <comment ref="M21" authorId="1" shapeId="0" xr:uid="{614DA598-7752-4C23-9855-0C07E69C5410}">
      <text>
        <r>
          <rPr>
            <b/>
            <sz val="9"/>
            <color indexed="81"/>
            <rFont val="Segoe UI"/>
            <family val="2"/>
          </rPr>
          <t>Automatische Berechnung</t>
        </r>
        <r>
          <rPr>
            <sz val="9"/>
            <color indexed="81"/>
            <rFont val="Segoe UI"/>
            <family val="2"/>
          </rPr>
          <t xml:space="preserve">
</t>
        </r>
      </text>
    </comment>
    <comment ref="N21" authorId="1" shapeId="0" xr:uid="{A2B087B7-EBB8-43ED-8586-3982610D2BD8}">
      <text>
        <r>
          <rPr>
            <b/>
            <sz val="9"/>
            <color indexed="81"/>
            <rFont val="Segoe UI"/>
            <family val="2"/>
          </rPr>
          <t>Automatische Berechnung</t>
        </r>
        <r>
          <rPr>
            <sz val="9"/>
            <color indexed="81"/>
            <rFont val="Segoe UI"/>
            <family val="2"/>
          </rPr>
          <t xml:space="preserve">
</t>
        </r>
      </text>
    </comment>
    <comment ref="M22" authorId="1" shapeId="0" xr:uid="{9399A194-9E8A-46B6-B5E9-703CE37BC722}">
      <text>
        <r>
          <rPr>
            <b/>
            <sz val="9"/>
            <color indexed="81"/>
            <rFont val="Segoe UI"/>
            <family val="2"/>
          </rPr>
          <t>Automatische Berechnung</t>
        </r>
        <r>
          <rPr>
            <sz val="9"/>
            <color indexed="81"/>
            <rFont val="Segoe UI"/>
            <family val="2"/>
          </rPr>
          <t xml:space="preserve">
</t>
        </r>
      </text>
    </comment>
    <comment ref="N22" authorId="1" shapeId="0" xr:uid="{01779408-BA8F-47D0-8695-DE8D6C13365D}">
      <text>
        <r>
          <rPr>
            <b/>
            <sz val="9"/>
            <color indexed="81"/>
            <rFont val="Segoe UI"/>
            <family val="2"/>
          </rPr>
          <t>Automatische Berechnung</t>
        </r>
        <r>
          <rPr>
            <sz val="9"/>
            <color indexed="81"/>
            <rFont val="Segoe UI"/>
            <family val="2"/>
          </rPr>
          <t xml:space="preserve">
</t>
        </r>
      </text>
    </comment>
    <comment ref="M23" authorId="1" shapeId="0" xr:uid="{F69FF618-ADEF-4CE4-A750-3249EA1724A5}">
      <text>
        <r>
          <rPr>
            <b/>
            <sz val="9"/>
            <color indexed="81"/>
            <rFont val="Segoe UI"/>
            <family val="2"/>
          </rPr>
          <t>Automatische Berechnung</t>
        </r>
        <r>
          <rPr>
            <sz val="9"/>
            <color indexed="81"/>
            <rFont val="Segoe UI"/>
            <family val="2"/>
          </rPr>
          <t xml:space="preserve">
</t>
        </r>
      </text>
    </comment>
    <comment ref="N23" authorId="1" shapeId="0" xr:uid="{D039524B-71FA-43D6-87D5-490F202ED83C}">
      <text>
        <r>
          <rPr>
            <b/>
            <sz val="9"/>
            <color indexed="81"/>
            <rFont val="Segoe UI"/>
            <family val="2"/>
          </rPr>
          <t>Automatische Berechnung</t>
        </r>
        <r>
          <rPr>
            <sz val="9"/>
            <color indexed="81"/>
            <rFont val="Segoe UI"/>
            <family val="2"/>
          </rPr>
          <t xml:space="preserve">
</t>
        </r>
      </text>
    </comment>
    <comment ref="M24" authorId="1" shapeId="0" xr:uid="{64C58499-491D-469F-824E-CFC02F8695EA}">
      <text>
        <r>
          <rPr>
            <b/>
            <sz val="9"/>
            <color indexed="81"/>
            <rFont val="Segoe UI"/>
            <family val="2"/>
          </rPr>
          <t>Automatische Berechnung</t>
        </r>
        <r>
          <rPr>
            <sz val="9"/>
            <color indexed="81"/>
            <rFont val="Segoe UI"/>
            <family val="2"/>
          </rPr>
          <t xml:space="preserve">
</t>
        </r>
      </text>
    </comment>
    <comment ref="N24" authorId="1" shapeId="0" xr:uid="{C04814B3-9DDE-4F22-81B5-67B5C648D875}">
      <text>
        <r>
          <rPr>
            <b/>
            <sz val="9"/>
            <color indexed="81"/>
            <rFont val="Segoe UI"/>
            <family val="2"/>
          </rPr>
          <t>Automatische Berechnung</t>
        </r>
        <r>
          <rPr>
            <sz val="9"/>
            <color indexed="81"/>
            <rFont val="Segoe UI"/>
            <family val="2"/>
          </rPr>
          <t xml:space="preserve">
</t>
        </r>
      </text>
    </comment>
    <comment ref="M25" authorId="1" shapeId="0" xr:uid="{6E61D455-B41F-426B-A518-74BC7C3BCBE3}">
      <text>
        <r>
          <rPr>
            <b/>
            <sz val="9"/>
            <color indexed="81"/>
            <rFont val="Segoe UI"/>
            <family val="2"/>
          </rPr>
          <t>Automatische Berechnung</t>
        </r>
        <r>
          <rPr>
            <sz val="9"/>
            <color indexed="81"/>
            <rFont val="Segoe UI"/>
            <family val="2"/>
          </rPr>
          <t xml:space="preserve">
</t>
        </r>
      </text>
    </comment>
    <comment ref="N25" authorId="1" shapeId="0" xr:uid="{4DD060B1-ECB9-45DF-9490-0B8DE0171497}">
      <text>
        <r>
          <rPr>
            <b/>
            <sz val="9"/>
            <color indexed="81"/>
            <rFont val="Segoe UI"/>
            <family val="2"/>
          </rPr>
          <t>Automatische Berechnung</t>
        </r>
        <r>
          <rPr>
            <sz val="9"/>
            <color indexed="81"/>
            <rFont val="Segoe UI"/>
            <family val="2"/>
          </rPr>
          <t xml:space="preserve">
</t>
        </r>
      </text>
    </comment>
    <comment ref="M26" authorId="1" shapeId="0" xr:uid="{E24B5E03-0947-4D5B-8622-144542F5189B}">
      <text>
        <r>
          <rPr>
            <b/>
            <sz val="9"/>
            <color indexed="81"/>
            <rFont val="Segoe UI"/>
            <family val="2"/>
          </rPr>
          <t>Automatische Berechnung</t>
        </r>
        <r>
          <rPr>
            <sz val="9"/>
            <color indexed="81"/>
            <rFont val="Segoe UI"/>
            <family val="2"/>
          </rPr>
          <t xml:space="preserve">
</t>
        </r>
      </text>
    </comment>
    <comment ref="N26" authorId="1" shapeId="0" xr:uid="{AF24945D-644B-42E9-BE19-27C0FC2C9BAC}">
      <text>
        <r>
          <rPr>
            <b/>
            <sz val="9"/>
            <color indexed="81"/>
            <rFont val="Segoe UI"/>
            <family val="2"/>
          </rPr>
          <t>Automatische Berechnung</t>
        </r>
        <r>
          <rPr>
            <sz val="9"/>
            <color indexed="81"/>
            <rFont val="Segoe UI"/>
            <family val="2"/>
          </rPr>
          <t xml:space="preserve">
</t>
        </r>
      </text>
    </comment>
    <comment ref="M27" authorId="1" shapeId="0" xr:uid="{8858EC33-0B31-4A2C-898C-8FB90C811A2F}">
      <text>
        <r>
          <rPr>
            <b/>
            <sz val="9"/>
            <color indexed="81"/>
            <rFont val="Segoe UI"/>
            <family val="2"/>
          </rPr>
          <t>Automatische Berechnung</t>
        </r>
        <r>
          <rPr>
            <sz val="9"/>
            <color indexed="81"/>
            <rFont val="Segoe UI"/>
            <family val="2"/>
          </rPr>
          <t xml:space="preserve">
</t>
        </r>
      </text>
    </comment>
    <comment ref="N27" authorId="1" shapeId="0" xr:uid="{FFCA49B9-795A-459A-A80B-7FED18D40E74}">
      <text>
        <r>
          <rPr>
            <b/>
            <sz val="9"/>
            <color indexed="81"/>
            <rFont val="Segoe UI"/>
            <family val="2"/>
          </rPr>
          <t>Automatische Berechnung</t>
        </r>
        <r>
          <rPr>
            <sz val="9"/>
            <color indexed="81"/>
            <rFont val="Segoe UI"/>
            <family val="2"/>
          </rPr>
          <t xml:space="preserve">
</t>
        </r>
      </text>
    </comment>
    <comment ref="M28" authorId="1" shapeId="0" xr:uid="{C86EDB2C-8F9B-4CF2-A553-A5E05D459776}">
      <text>
        <r>
          <rPr>
            <b/>
            <sz val="9"/>
            <color indexed="81"/>
            <rFont val="Segoe UI"/>
            <family val="2"/>
          </rPr>
          <t>Automatische Berechnung</t>
        </r>
        <r>
          <rPr>
            <sz val="9"/>
            <color indexed="81"/>
            <rFont val="Segoe UI"/>
            <family val="2"/>
          </rPr>
          <t xml:space="preserve">
</t>
        </r>
      </text>
    </comment>
    <comment ref="N28" authorId="1" shapeId="0" xr:uid="{6BC49661-F118-4373-8BE5-F21D2F2349A9}">
      <text>
        <r>
          <rPr>
            <b/>
            <sz val="9"/>
            <color indexed="81"/>
            <rFont val="Segoe UI"/>
            <family val="2"/>
          </rPr>
          <t>Automatische Berechnung</t>
        </r>
        <r>
          <rPr>
            <sz val="9"/>
            <color indexed="81"/>
            <rFont val="Segoe UI"/>
            <family val="2"/>
          </rPr>
          <t xml:space="preserve">
</t>
        </r>
      </text>
    </comment>
    <comment ref="M29" authorId="1" shapeId="0" xr:uid="{CE22E9DC-2C54-430F-AFEE-1F7E12105A8D}">
      <text>
        <r>
          <rPr>
            <b/>
            <sz val="9"/>
            <color indexed="81"/>
            <rFont val="Segoe UI"/>
            <family val="2"/>
          </rPr>
          <t>Automatische Berechnung</t>
        </r>
        <r>
          <rPr>
            <sz val="9"/>
            <color indexed="81"/>
            <rFont val="Segoe UI"/>
            <family val="2"/>
          </rPr>
          <t xml:space="preserve">
</t>
        </r>
      </text>
    </comment>
    <comment ref="N29" authorId="1" shapeId="0" xr:uid="{BBBF8A99-C230-4488-82D3-823507E69C7E}">
      <text>
        <r>
          <rPr>
            <b/>
            <sz val="9"/>
            <color indexed="81"/>
            <rFont val="Segoe UI"/>
            <family val="2"/>
          </rPr>
          <t>Automatische Berechnung</t>
        </r>
        <r>
          <rPr>
            <sz val="9"/>
            <color indexed="81"/>
            <rFont val="Segoe UI"/>
            <family val="2"/>
          </rPr>
          <t xml:space="preserve">
</t>
        </r>
      </text>
    </comment>
    <comment ref="M30" authorId="1" shapeId="0" xr:uid="{9F7EB823-A7F0-490A-BB45-F6814313464E}">
      <text>
        <r>
          <rPr>
            <b/>
            <sz val="9"/>
            <color indexed="81"/>
            <rFont val="Segoe UI"/>
            <family val="2"/>
          </rPr>
          <t>Automatische Berechnung</t>
        </r>
        <r>
          <rPr>
            <sz val="9"/>
            <color indexed="81"/>
            <rFont val="Segoe UI"/>
            <family val="2"/>
          </rPr>
          <t xml:space="preserve">
</t>
        </r>
      </text>
    </comment>
    <comment ref="N30" authorId="1" shapeId="0" xr:uid="{F683D0E8-D99A-4D3A-969F-B8B87EFF0D52}">
      <text>
        <r>
          <rPr>
            <b/>
            <sz val="9"/>
            <color indexed="81"/>
            <rFont val="Segoe UI"/>
            <family val="2"/>
          </rPr>
          <t>Automatische Berechnung</t>
        </r>
        <r>
          <rPr>
            <sz val="9"/>
            <color indexed="81"/>
            <rFont val="Segoe UI"/>
            <family val="2"/>
          </rPr>
          <t xml:space="preserve">
</t>
        </r>
      </text>
    </comment>
    <comment ref="M31" authorId="1" shapeId="0" xr:uid="{B5448BB3-B4C5-4FC9-9446-F31B7FBA3B40}">
      <text>
        <r>
          <rPr>
            <b/>
            <sz val="9"/>
            <color indexed="81"/>
            <rFont val="Segoe UI"/>
            <family val="2"/>
          </rPr>
          <t>Automatische Berechnung</t>
        </r>
        <r>
          <rPr>
            <sz val="9"/>
            <color indexed="81"/>
            <rFont val="Segoe UI"/>
            <family val="2"/>
          </rPr>
          <t xml:space="preserve">
</t>
        </r>
      </text>
    </comment>
    <comment ref="N31" authorId="1" shapeId="0" xr:uid="{A823FDAB-EA3E-4C73-BEC6-12AB969E5F83}">
      <text>
        <r>
          <rPr>
            <b/>
            <sz val="9"/>
            <color indexed="81"/>
            <rFont val="Segoe UI"/>
            <family val="2"/>
          </rPr>
          <t>Automatische Berechnung</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Syeren, Jan-Hendrik</author>
    <author>VPN</author>
  </authors>
  <commentList>
    <comment ref="N11" authorId="0" shapeId="0" xr:uid="{1017C581-07B8-4E07-BCA6-2DB2EA60668B}">
      <text>
        <r>
          <rPr>
            <b/>
            <sz val="12"/>
            <color indexed="81"/>
            <rFont val="Arial"/>
            <family val="2"/>
          </rPr>
          <t>Berechnungsbeispiel:</t>
        </r>
        <r>
          <rPr>
            <b/>
            <sz val="9"/>
            <color indexed="81"/>
            <rFont val="Arial"/>
            <family val="2"/>
          </rPr>
          <t xml:space="preserve">
3</t>
        </r>
        <r>
          <rPr>
            <sz val="9"/>
            <color indexed="81"/>
            <rFont val="Arial"/>
            <family val="2"/>
          </rPr>
          <t xml:space="preserve">. Ausbildungsjahr Arbeitgeber-Bruttokosten:
1.879,23 €
Arbeitgeber-Bruttokosten einer Pflegefachkraft 
(mit abgeschlossener Ausbildung):
5.000,00 €
Anrechnung im Verhältnis von 1 zu 14
(Pflegefachkraft zu Auszubildendem):
5.000,00 € / 14 = 357,14 €
Mehrkosten der Ausbildungsvergütung im Sinne des § 27 PflBG:
1.879,23  € - 357,14 € = </t>
        </r>
        <r>
          <rPr>
            <u/>
            <sz val="9"/>
            <color indexed="81"/>
            <rFont val="Arial"/>
            <family val="2"/>
          </rPr>
          <t>1.522,09 €</t>
        </r>
      </text>
    </comment>
    <comment ref="M12" authorId="1" shapeId="0" xr:uid="{F77AF5F2-662B-4F5A-BB28-DDFC158DC0F2}">
      <text>
        <r>
          <rPr>
            <b/>
            <sz val="9"/>
            <color indexed="81"/>
            <rFont val="Segoe UI"/>
            <family val="2"/>
          </rPr>
          <t>Automatische Berechnung</t>
        </r>
        <r>
          <rPr>
            <sz val="9"/>
            <color indexed="81"/>
            <rFont val="Segoe UI"/>
            <family val="2"/>
          </rPr>
          <t xml:space="preserve">
</t>
        </r>
      </text>
    </comment>
    <comment ref="N12" authorId="1" shapeId="0" xr:uid="{AA24F0FA-E477-45B4-B61B-19DC254F1B45}">
      <text>
        <r>
          <rPr>
            <b/>
            <sz val="9"/>
            <color indexed="81"/>
            <rFont val="Segoe UI"/>
            <family val="2"/>
          </rPr>
          <t>Automatische Berechnung</t>
        </r>
        <r>
          <rPr>
            <sz val="9"/>
            <color indexed="81"/>
            <rFont val="Segoe UI"/>
            <family val="2"/>
          </rPr>
          <t xml:space="preserve">
</t>
        </r>
      </text>
    </comment>
    <comment ref="M13" authorId="1" shapeId="0" xr:uid="{45909C7B-302F-4AEA-8C6B-58522BD54796}">
      <text>
        <r>
          <rPr>
            <b/>
            <sz val="9"/>
            <color indexed="81"/>
            <rFont val="Segoe UI"/>
            <family val="2"/>
          </rPr>
          <t>Automatische Berechnung</t>
        </r>
        <r>
          <rPr>
            <sz val="9"/>
            <color indexed="81"/>
            <rFont val="Segoe UI"/>
            <family val="2"/>
          </rPr>
          <t xml:space="preserve">
</t>
        </r>
      </text>
    </comment>
    <comment ref="N13" authorId="1" shapeId="0" xr:uid="{51726ABC-4182-4759-BAB3-12D7B9DA0E2D}">
      <text>
        <r>
          <rPr>
            <b/>
            <sz val="9"/>
            <color indexed="81"/>
            <rFont val="Segoe UI"/>
            <family val="2"/>
          </rPr>
          <t>Automatische Berechnung</t>
        </r>
        <r>
          <rPr>
            <sz val="9"/>
            <color indexed="81"/>
            <rFont val="Segoe UI"/>
            <family val="2"/>
          </rPr>
          <t xml:space="preserve">
</t>
        </r>
      </text>
    </comment>
    <comment ref="M14" authorId="1" shapeId="0" xr:uid="{041177C4-5242-40E0-80AB-B47BBF64DB7A}">
      <text>
        <r>
          <rPr>
            <b/>
            <sz val="9"/>
            <color indexed="81"/>
            <rFont val="Segoe UI"/>
            <family val="2"/>
          </rPr>
          <t>Automatische Berechnung</t>
        </r>
        <r>
          <rPr>
            <sz val="9"/>
            <color indexed="81"/>
            <rFont val="Segoe UI"/>
            <family val="2"/>
          </rPr>
          <t xml:space="preserve">
</t>
        </r>
      </text>
    </comment>
    <comment ref="N14" authorId="1" shapeId="0" xr:uid="{FD9844B5-DDFE-49F3-BDBD-3D0C1C52A159}">
      <text>
        <r>
          <rPr>
            <b/>
            <sz val="9"/>
            <color indexed="81"/>
            <rFont val="Segoe UI"/>
            <family val="2"/>
          </rPr>
          <t>Automatische Berechnung</t>
        </r>
        <r>
          <rPr>
            <sz val="9"/>
            <color indexed="81"/>
            <rFont val="Segoe UI"/>
            <family val="2"/>
          </rPr>
          <t xml:space="preserve">
</t>
        </r>
      </text>
    </comment>
    <comment ref="M15" authorId="1" shapeId="0" xr:uid="{C2112DD4-3E92-478C-82FD-859FC4280488}">
      <text>
        <r>
          <rPr>
            <b/>
            <sz val="9"/>
            <color indexed="81"/>
            <rFont val="Segoe UI"/>
            <family val="2"/>
          </rPr>
          <t>Automatische Berechnung</t>
        </r>
        <r>
          <rPr>
            <sz val="9"/>
            <color indexed="81"/>
            <rFont val="Segoe UI"/>
            <family val="2"/>
          </rPr>
          <t xml:space="preserve">
</t>
        </r>
      </text>
    </comment>
    <comment ref="N15" authorId="1" shapeId="0" xr:uid="{D2D8611B-0B82-4A50-BB9A-4AD0C8BC47FF}">
      <text>
        <r>
          <rPr>
            <b/>
            <sz val="9"/>
            <color indexed="81"/>
            <rFont val="Segoe UI"/>
            <family val="2"/>
          </rPr>
          <t>Automatische Berechnung</t>
        </r>
        <r>
          <rPr>
            <sz val="9"/>
            <color indexed="81"/>
            <rFont val="Segoe UI"/>
            <family val="2"/>
          </rPr>
          <t xml:space="preserve">
</t>
        </r>
      </text>
    </comment>
    <comment ref="M16" authorId="1" shapeId="0" xr:uid="{A990BECB-01AC-4B07-8F70-9F040DC861D7}">
      <text>
        <r>
          <rPr>
            <b/>
            <sz val="9"/>
            <color indexed="81"/>
            <rFont val="Segoe UI"/>
            <family val="2"/>
          </rPr>
          <t>Automatische Berechnung</t>
        </r>
        <r>
          <rPr>
            <sz val="9"/>
            <color indexed="81"/>
            <rFont val="Segoe UI"/>
            <family val="2"/>
          </rPr>
          <t xml:space="preserve">
</t>
        </r>
      </text>
    </comment>
    <comment ref="N16" authorId="1" shapeId="0" xr:uid="{76C216DC-6377-440C-B4D1-0701D2D52BAB}">
      <text>
        <r>
          <rPr>
            <b/>
            <sz val="9"/>
            <color indexed="81"/>
            <rFont val="Segoe UI"/>
            <family val="2"/>
          </rPr>
          <t>Automatische Berechnung</t>
        </r>
        <r>
          <rPr>
            <sz val="9"/>
            <color indexed="81"/>
            <rFont val="Segoe UI"/>
            <family val="2"/>
          </rPr>
          <t xml:space="preserve">
</t>
        </r>
      </text>
    </comment>
    <comment ref="M17" authorId="1" shapeId="0" xr:uid="{6730F6F5-3FF2-476C-BD99-CB49023BFE74}">
      <text>
        <r>
          <rPr>
            <b/>
            <sz val="9"/>
            <color indexed="81"/>
            <rFont val="Segoe UI"/>
            <family val="2"/>
          </rPr>
          <t>Automatische Berechnung</t>
        </r>
        <r>
          <rPr>
            <sz val="9"/>
            <color indexed="81"/>
            <rFont val="Segoe UI"/>
            <family val="2"/>
          </rPr>
          <t xml:space="preserve">
</t>
        </r>
      </text>
    </comment>
    <comment ref="N17" authorId="1" shapeId="0" xr:uid="{DCC755F2-3B7A-4BF5-91C3-AF2A5D412CDA}">
      <text>
        <r>
          <rPr>
            <b/>
            <sz val="9"/>
            <color indexed="81"/>
            <rFont val="Segoe UI"/>
            <family val="2"/>
          </rPr>
          <t>Automatische Berechnung</t>
        </r>
        <r>
          <rPr>
            <sz val="9"/>
            <color indexed="81"/>
            <rFont val="Segoe UI"/>
            <family val="2"/>
          </rPr>
          <t xml:space="preserve">
</t>
        </r>
      </text>
    </comment>
    <comment ref="M18" authorId="1" shapeId="0" xr:uid="{3EB3994D-CE16-4E8E-AEE1-18E5FB4A4434}">
      <text>
        <r>
          <rPr>
            <b/>
            <sz val="9"/>
            <color indexed="81"/>
            <rFont val="Segoe UI"/>
            <family val="2"/>
          </rPr>
          <t>Automatische Berechnung</t>
        </r>
        <r>
          <rPr>
            <sz val="9"/>
            <color indexed="81"/>
            <rFont val="Segoe UI"/>
            <family val="2"/>
          </rPr>
          <t xml:space="preserve">
</t>
        </r>
      </text>
    </comment>
    <comment ref="N18" authorId="1" shapeId="0" xr:uid="{D5C3E9E2-2B29-44CD-BAD7-E4B6036D4D46}">
      <text>
        <r>
          <rPr>
            <b/>
            <sz val="9"/>
            <color indexed="81"/>
            <rFont val="Segoe UI"/>
            <family val="2"/>
          </rPr>
          <t>Automatische Berechnung</t>
        </r>
        <r>
          <rPr>
            <sz val="9"/>
            <color indexed="81"/>
            <rFont val="Segoe UI"/>
            <family val="2"/>
          </rPr>
          <t xml:space="preserve">
</t>
        </r>
      </text>
    </comment>
    <comment ref="M19" authorId="1" shapeId="0" xr:uid="{F582A129-43C9-4C53-B9A4-3CC56FD85102}">
      <text>
        <r>
          <rPr>
            <b/>
            <sz val="9"/>
            <color indexed="81"/>
            <rFont val="Segoe UI"/>
            <family val="2"/>
          </rPr>
          <t>Automatische Berechnung</t>
        </r>
        <r>
          <rPr>
            <sz val="9"/>
            <color indexed="81"/>
            <rFont val="Segoe UI"/>
            <family val="2"/>
          </rPr>
          <t xml:space="preserve">
</t>
        </r>
      </text>
    </comment>
    <comment ref="N19" authorId="1" shapeId="0" xr:uid="{991C0646-5FF5-420B-AB35-562679E6884E}">
      <text>
        <r>
          <rPr>
            <b/>
            <sz val="9"/>
            <color indexed="81"/>
            <rFont val="Segoe UI"/>
            <family val="2"/>
          </rPr>
          <t>Automatische Berechnung</t>
        </r>
        <r>
          <rPr>
            <sz val="9"/>
            <color indexed="81"/>
            <rFont val="Segoe UI"/>
            <family val="2"/>
          </rPr>
          <t xml:space="preserve">
</t>
        </r>
      </text>
    </comment>
    <comment ref="M20" authorId="1" shapeId="0" xr:uid="{529E51CC-A924-427F-92F8-21822124D407}">
      <text>
        <r>
          <rPr>
            <b/>
            <sz val="9"/>
            <color indexed="81"/>
            <rFont val="Segoe UI"/>
            <family val="2"/>
          </rPr>
          <t>Automatische Berechnung</t>
        </r>
        <r>
          <rPr>
            <sz val="9"/>
            <color indexed="81"/>
            <rFont val="Segoe UI"/>
            <family val="2"/>
          </rPr>
          <t xml:space="preserve">
</t>
        </r>
      </text>
    </comment>
    <comment ref="N20" authorId="1" shapeId="0" xr:uid="{421151FE-9A0A-4D40-9AE6-710010DA0525}">
      <text>
        <r>
          <rPr>
            <b/>
            <sz val="9"/>
            <color indexed="81"/>
            <rFont val="Segoe UI"/>
            <family val="2"/>
          </rPr>
          <t>Automatische Berechnung</t>
        </r>
        <r>
          <rPr>
            <sz val="9"/>
            <color indexed="81"/>
            <rFont val="Segoe UI"/>
            <family val="2"/>
          </rPr>
          <t xml:space="preserve">
</t>
        </r>
      </text>
    </comment>
    <comment ref="M21" authorId="1" shapeId="0" xr:uid="{3E025890-7DE0-49E5-8617-0F4871BAABFE}">
      <text>
        <r>
          <rPr>
            <b/>
            <sz val="9"/>
            <color indexed="81"/>
            <rFont val="Segoe UI"/>
            <family val="2"/>
          </rPr>
          <t>Automatische Berechnung</t>
        </r>
        <r>
          <rPr>
            <sz val="9"/>
            <color indexed="81"/>
            <rFont val="Segoe UI"/>
            <family val="2"/>
          </rPr>
          <t xml:space="preserve">
</t>
        </r>
      </text>
    </comment>
    <comment ref="N21" authorId="1" shapeId="0" xr:uid="{86766696-19A9-4AE9-998F-5331461A8534}">
      <text>
        <r>
          <rPr>
            <b/>
            <sz val="9"/>
            <color indexed="81"/>
            <rFont val="Segoe UI"/>
            <family val="2"/>
          </rPr>
          <t>Automatische Berechnung</t>
        </r>
        <r>
          <rPr>
            <sz val="9"/>
            <color indexed="81"/>
            <rFont val="Segoe UI"/>
            <family val="2"/>
          </rPr>
          <t xml:space="preserve">
</t>
        </r>
      </text>
    </comment>
    <comment ref="M22" authorId="1" shapeId="0" xr:uid="{0893DD5A-D0FE-4646-BDA7-73FFF608A6EF}">
      <text>
        <r>
          <rPr>
            <b/>
            <sz val="9"/>
            <color indexed="81"/>
            <rFont val="Segoe UI"/>
            <family val="2"/>
          </rPr>
          <t>Automatische Berechnung</t>
        </r>
        <r>
          <rPr>
            <sz val="9"/>
            <color indexed="81"/>
            <rFont val="Segoe UI"/>
            <family val="2"/>
          </rPr>
          <t xml:space="preserve">
</t>
        </r>
      </text>
    </comment>
    <comment ref="N22" authorId="1" shapeId="0" xr:uid="{A62BACF2-3AB0-4EAF-B096-62401DD1B65D}">
      <text>
        <r>
          <rPr>
            <b/>
            <sz val="9"/>
            <color indexed="81"/>
            <rFont val="Segoe UI"/>
            <family val="2"/>
          </rPr>
          <t>Automatische Berechnung</t>
        </r>
        <r>
          <rPr>
            <sz val="9"/>
            <color indexed="81"/>
            <rFont val="Segoe UI"/>
            <family val="2"/>
          </rPr>
          <t xml:space="preserve">
</t>
        </r>
      </text>
    </comment>
    <comment ref="M23" authorId="1" shapeId="0" xr:uid="{61D5293A-24B2-42F2-9A1C-8B76DDC61EC7}">
      <text>
        <r>
          <rPr>
            <b/>
            <sz val="9"/>
            <color indexed="81"/>
            <rFont val="Segoe UI"/>
            <family val="2"/>
          </rPr>
          <t>Automatische Berechnung</t>
        </r>
        <r>
          <rPr>
            <sz val="9"/>
            <color indexed="81"/>
            <rFont val="Segoe UI"/>
            <family val="2"/>
          </rPr>
          <t xml:space="preserve">
</t>
        </r>
      </text>
    </comment>
    <comment ref="N23" authorId="1" shapeId="0" xr:uid="{5CAF17F1-287E-48C2-8569-2CC2F73DDEFF}">
      <text>
        <r>
          <rPr>
            <b/>
            <sz val="9"/>
            <color indexed="81"/>
            <rFont val="Segoe UI"/>
            <family val="2"/>
          </rPr>
          <t>Automatische Berechnung</t>
        </r>
        <r>
          <rPr>
            <sz val="9"/>
            <color indexed="81"/>
            <rFont val="Segoe UI"/>
            <family val="2"/>
          </rPr>
          <t xml:space="preserve">
</t>
        </r>
      </text>
    </comment>
    <comment ref="M24" authorId="1" shapeId="0" xr:uid="{1008FE9F-DC9A-4126-8E39-3102547C99AB}">
      <text>
        <r>
          <rPr>
            <b/>
            <sz val="9"/>
            <color indexed="81"/>
            <rFont val="Segoe UI"/>
            <family val="2"/>
          </rPr>
          <t>Automatische Berechnung</t>
        </r>
        <r>
          <rPr>
            <sz val="9"/>
            <color indexed="81"/>
            <rFont val="Segoe UI"/>
            <family val="2"/>
          </rPr>
          <t xml:space="preserve">
</t>
        </r>
      </text>
    </comment>
    <comment ref="N24" authorId="1" shapeId="0" xr:uid="{9FF15358-34A0-402B-BFC4-887326DBFA27}">
      <text>
        <r>
          <rPr>
            <b/>
            <sz val="9"/>
            <color indexed="81"/>
            <rFont val="Segoe UI"/>
            <family val="2"/>
          </rPr>
          <t>Automatische Berechnung</t>
        </r>
        <r>
          <rPr>
            <sz val="9"/>
            <color indexed="81"/>
            <rFont val="Segoe UI"/>
            <family val="2"/>
          </rPr>
          <t xml:space="preserve">
</t>
        </r>
      </text>
    </comment>
    <comment ref="M25" authorId="1" shapeId="0" xr:uid="{37A1D988-C28B-43F8-983B-D89213B839D3}">
      <text>
        <r>
          <rPr>
            <b/>
            <sz val="9"/>
            <color indexed="81"/>
            <rFont val="Segoe UI"/>
            <family val="2"/>
          </rPr>
          <t>Automatische Berechnung</t>
        </r>
        <r>
          <rPr>
            <sz val="9"/>
            <color indexed="81"/>
            <rFont val="Segoe UI"/>
            <family val="2"/>
          </rPr>
          <t xml:space="preserve">
</t>
        </r>
      </text>
    </comment>
    <comment ref="N25" authorId="1" shapeId="0" xr:uid="{02B1CC53-565A-4319-837F-83043882F846}">
      <text>
        <r>
          <rPr>
            <b/>
            <sz val="9"/>
            <color indexed="81"/>
            <rFont val="Segoe UI"/>
            <family val="2"/>
          </rPr>
          <t>Automatische Berechnung</t>
        </r>
        <r>
          <rPr>
            <sz val="9"/>
            <color indexed="81"/>
            <rFont val="Segoe UI"/>
            <family val="2"/>
          </rPr>
          <t xml:space="preserve">
</t>
        </r>
      </text>
    </comment>
    <comment ref="M26" authorId="1" shapeId="0" xr:uid="{AFD7DBBF-E1E1-4840-BF6B-2FF6F6B4512F}">
      <text>
        <r>
          <rPr>
            <b/>
            <sz val="9"/>
            <color indexed="81"/>
            <rFont val="Segoe UI"/>
            <family val="2"/>
          </rPr>
          <t>Automatische Berechnung</t>
        </r>
        <r>
          <rPr>
            <sz val="9"/>
            <color indexed="81"/>
            <rFont val="Segoe UI"/>
            <family val="2"/>
          </rPr>
          <t xml:space="preserve">
</t>
        </r>
      </text>
    </comment>
    <comment ref="N26" authorId="1" shapeId="0" xr:uid="{105E2BCD-87DF-4028-9482-8EBDE599CF0D}">
      <text>
        <r>
          <rPr>
            <b/>
            <sz val="9"/>
            <color indexed="81"/>
            <rFont val="Segoe UI"/>
            <family val="2"/>
          </rPr>
          <t>Automatische Berechnung</t>
        </r>
        <r>
          <rPr>
            <sz val="9"/>
            <color indexed="81"/>
            <rFont val="Segoe UI"/>
            <family val="2"/>
          </rPr>
          <t xml:space="preserve">
</t>
        </r>
      </text>
    </comment>
    <comment ref="M27" authorId="1" shapeId="0" xr:uid="{0602D3C5-7F99-420F-80DF-6A5BC320DDFA}">
      <text>
        <r>
          <rPr>
            <b/>
            <sz val="9"/>
            <color indexed="81"/>
            <rFont val="Segoe UI"/>
            <family val="2"/>
          </rPr>
          <t>Automatische Berechnung</t>
        </r>
        <r>
          <rPr>
            <sz val="9"/>
            <color indexed="81"/>
            <rFont val="Segoe UI"/>
            <family val="2"/>
          </rPr>
          <t xml:space="preserve">
</t>
        </r>
      </text>
    </comment>
    <comment ref="N27" authorId="1" shapeId="0" xr:uid="{108314CA-7B38-481D-B91A-4040CCCF2370}">
      <text>
        <r>
          <rPr>
            <b/>
            <sz val="9"/>
            <color indexed="81"/>
            <rFont val="Segoe UI"/>
            <family val="2"/>
          </rPr>
          <t>Automatische Berechnung</t>
        </r>
        <r>
          <rPr>
            <sz val="9"/>
            <color indexed="81"/>
            <rFont val="Segoe UI"/>
            <family val="2"/>
          </rPr>
          <t xml:space="preserve">
</t>
        </r>
      </text>
    </comment>
    <comment ref="M28" authorId="1" shapeId="0" xr:uid="{C64784EF-9370-4BEA-87E2-FCD19E5EEEE8}">
      <text>
        <r>
          <rPr>
            <b/>
            <sz val="9"/>
            <color indexed="81"/>
            <rFont val="Segoe UI"/>
            <family val="2"/>
          </rPr>
          <t>Automatische Berechnung</t>
        </r>
        <r>
          <rPr>
            <sz val="9"/>
            <color indexed="81"/>
            <rFont val="Segoe UI"/>
            <family val="2"/>
          </rPr>
          <t xml:space="preserve">
</t>
        </r>
      </text>
    </comment>
    <comment ref="N28" authorId="1" shapeId="0" xr:uid="{E9DCD47E-171C-4A2A-A82B-7C78B99EC1E9}">
      <text>
        <r>
          <rPr>
            <b/>
            <sz val="9"/>
            <color indexed="81"/>
            <rFont val="Segoe UI"/>
            <family val="2"/>
          </rPr>
          <t>Automatische Berechnung</t>
        </r>
        <r>
          <rPr>
            <sz val="9"/>
            <color indexed="81"/>
            <rFont val="Segoe UI"/>
            <family val="2"/>
          </rPr>
          <t xml:space="preserve">
</t>
        </r>
      </text>
    </comment>
    <comment ref="M29" authorId="1" shapeId="0" xr:uid="{DDC4EA3F-5C99-4BA2-9C18-E7BE5BB1C59D}">
      <text>
        <r>
          <rPr>
            <b/>
            <sz val="9"/>
            <color indexed="81"/>
            <rFont val="Segoe UI"/>
            <family val="2"/>
          </rPr>
          <t>Automatische Berechnung</t>
        </r>
        <r>
          <rPr>
            <sz val="9"/>
            <color indexed="81"/>
            <rFont val="Segoe UI"/>
            <family val="2"/>
          </rPr>
          <t xml:space="preserve">
</t>
        </r>
      </text>
    </comment>
    <comment ref="N29" authorId="1" shapeId="0" xr:uid="{880F72EF-B293-4CDE-9BBB-9E9D622DFA25}">
      <text>
        <r>
          <rPr>
            <b/>
            <sz val="9"/>
            <color indexed="81"/>
            <rFont val="Segoe UI"/>
            <family val="2"/>
          </rPr>
          <t>Automatische Berechnung</t>
        </r>
        <r>
          <rPr>
            <sz val="9"/>
            <color indexed="81"/>
            <rFont val="Segoe UI"/>
            <family val="2"/>
          </rPr>
          <t xml:space="preserve">
</t>
        </r>
      </text>
    </comment>
    <comment ref="M30" authorId="1" shapeId="0" xr:uid="{1152018E-02B7-4D04-A6C7-B195E58B6113}">
      <text>
        <r>
          <rPr>
            <b/>
            <sz val="9"/>
            <color indexed="81"/>
            <rFont val="Segoe UI"/>
            <family val="2"/>
          </rPr>
          <t>Automatische Berechnung</t>
        </r>
        <r>
          <rPr>
            <sz val="9"/>
            <color indexed="81"/>
            <rFont val="Segoe UI"/>
            <family val="2"/>
          </rPr>
          <t xml:space="preserve">
</t>
        </r>
      </text>
    </comment>
    <comment ref="N30" authorId="1" shapeId="0" xr:uid="{85F92908-7074-4004-90DF-6964AD2E8DA0}">
      <text>
        <r>
          <rPr>
            <b/>
            <sz val="9"/>
            <color indexed="81"/>
            <rFont val="Segoe UI"/>
            <family val="2"/>
          </rPr>
          <t>Automatische Berechnung</t>
        </r>
        <r>
          <rPr>
            <sz val="9"/>
            <color indexed="81"/>
            <rFont val="Segoe UI"/>
            <family val="2"/>
          </rPr>
          <t xml:space="preserve">
</t>
        </r>
      </text>
    </comment>
    <comment ref="M31" authorId="1" shapeId="0" xr:uid="{0E017F69-F22C-4A74-B045-8FB801364CE4}">
      <text>
        <r>
          <rPr>
            <b/>
            <sz val="9"/>
            <color indexed="81"/>
            <rFont val="Segoe UI"/>
            <family val="2"/>
          </rPr>
          <t>Automatische Berechnung</t>
        </r>
        <r>
          <rPr>
            <sz val="9"/>
            <color indexed="81"/>
            <rFont val="Segoe UI"/>
            <family val="2"/>
          </rPr>
          <t xml:space="preserve">
</t>
        </r>
      </text>
    </comment>
    <comment ref="N31" authorId="1" shapeId="0" xr:uid="{E8BA077A-DF33-44C6-93C1-A9D388479B87}">
      <text>
        <r>
          <rPr>
            <b/>
            <sz val="9"/>
            <color indexed="81"/>
            <rFont val="Segoe UI"/>
            <family val="2"/>
          </rPr>
          <t>Automatische Berechnung</t>
        </r>
        <r>
          <rPr>
            <sz val="9"/>
            <color indexed="81"/>
            <rFont val="Segoe UI"/>
            <family val="2"/>
          </rPr>
          <t xml:space="preserve">
</t>
        </r>
      </text>
    </comment>
  </commentList>
</comments>
</file>

<file path=xl/sharedStrings.xml><?xml version="1.0" encoding="utf-8"?>
<sst xmlns="http://schemas.openxmlformats.org/spreadsheetml/2006/main" count="787" uniqueCount="616">
  <si>
    <t>Name</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</si>
  <si>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</si>
  <si>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</si>
  <si>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</si>
  <si>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</si>
  <si>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</si>
  <si>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</si>
  <si>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</si>
  <si>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</si>
  <si>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</si>
  <si>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</si>
  <si>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</si>
  <si>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</si>
  <si>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</si>
  <si>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</si>
  <si>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</si>
  <si>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</si>
  <si>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</si>
  <si>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</si>
  <si>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</si>
  <si>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</si>
  <si>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</si>
  <si>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</si>
  <si>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</si>
  <si>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</si>
  <si>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</si>
  <si>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</si>
  <si>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</si>
  <si>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</si>
  <si>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</si>
  <si>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</si>
  <si>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</si>
  <si>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</si>
  <si>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Ausbildungsumfang</t>
  </si>
  <si>
    <t>Vollzeit</t>
  </si>
  <si>
    <t>Teilzeit</t>
  </si>
  <si>
    <t>Geschlecht</t>
  </si>
  <si>
    <t>männlich</t>
  </si>
  <si>
    <t>weiblich</t>
  </si>
  <si>
    <t>divers</t>
  </si>
  <si>
    <t>Art der Einrichtung</t>
  </si>
  <si>
    <t>vollstationär</t>
  </si>
  <si>
    <t>Kurzzeitpflege</t>
  </si>
  <si>
    <t>teilstationär (Tagespflege)</t>
  </si>
  <si>
    <t>Name der Einrichtung</t>
  </si>
  <si>
    <t>lfd. Nr.</t>
  </si>
  <si>
    <t>Vorname</t>
  </si>
  <si>
    <t>Geburts-
datum</t>
  </si>
  <si>
    <t>Art des Abschlusses</t>
  </si>
  <si>
    <t>Gesamt</t>
  </si>
  <si>
    <t xml:space="preserve">Name der/s Auszubildenden </t>
  </si>
  <si>
    <t>Mustermann</t>
  </si>
  <si>
    <t>Vorname der/s Auszubildenden</t>
  </si>
  <si>
    <t>Martina</t>
  </si>
  <si>
    <t>Geburtsdatum</t>
  </si>
  <si>
    <t>Geburtsdatum der/s Auszubildenden</t>
  </si>
  <si>
    <r>
      <t xml:space="preserve">Vollzeit oder Teilzeit </t>
    </r>
    <r>
      <rPr>
        <i/>
        <sz val="9"/>
        <color theme="1"/>
        <rFont val="Arial"/>
        <family val="2"/>
      </rPr>
      <t xml:space="preserve">(Auswahlmöglichkeit per DropDown) </t>
    </r>
  </si>
  <si>
    <t>kein Abschluss</t>
  </si>
  <si>
    <t>Altenpflegerin / Altenpfleger</t>
  </si>
  <si>
    <t>Pflegefachfrau / Pflegefachmann</t>
  </si>
  <si>
    <t>Gesundheits- und Kinderkrankenpflegerin / Gesundheits- und Kinderkrankenpfleger</t>
  </si>
  <si>
    <t xml:space="preserve"> </t>
  </si>
  <si>
    <t xml:space="preserve">IK </t>
  </si>
  <si>
    <t>Ausbildungs-
ende bzw. voraussichtliches Datum des Abschlusses</t>
  </si>
  <si>
    <t>Bei Teilzeit bitte in % angeben, sonst freilassen</t>
  </si>
  <si>
    <t>Ausbildungsende bzw. voraussichtliches Datum des Abschlusses</t>
  </si>
  <si>
    <t>Bitte geben Sie die Teilzeit in % an, sonst freilassen</t>
  </si>
  <si>
    <t xml:space="preserve">vertraglich vorgesehene monatliche Bruttoausbildungsvergütung </t>
  </si>
  <si>
    <t xml:space="preserve">vertraglich vorgesehene monatliche Arbeitgeberbruttokosten </t>
  </si>
  <si>
    <t>Falls vorhanden: Art und Höhe der monatlichen Förderung durch Dritte</t>
  </si>
  <si>
    <t>Name des Trägers</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</si>
  <si>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</si>
  <si>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</si>
  <si>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t>Bitte geben Sie die Art und Höhe der Förderung an, sofern es diese gibt.</t>
  </si>
  <si>
    <t>Pflegeschulen</t>
  </si>
  <si>
    <t>apm Pflegeschule Bremerhaven</t>
  </si>
  <si>
    <t>Bremer Zentrum für Pflegebildung e.V.</t>
  </si>
  <si>
    <t>Friedehorst Kolleg</t>
  </si>
  <si>
    <t>ibs Pflegeschule Bremen</t>
  </si>
  <si>
    <t>Pflegeschule Klinikum Bremerhaven-Reinkenheide</t>
  </si>
  <si>
    <t>Pflegeschule der wisoak gGmbH</t>
  </si>
  <si>
    <t>Ursula Kaltenstein Akademie</t>
  </si>
  <si>
    <t>Bremer Heimstiftung - Alte Rembertischule - Schule für Pflegeberufe</t>
  </si>
  <si>
    <t>Bremer Heimstiftung - Bremen Ost - Schule für Pflegeberufe</t>
  </si>
  <si>
    <t>Bremer Heimstiftung - Standort Nord - Schule für Pflegeberufe</t>
  </si>
  <si>
    <t xml:space="preserve">Klinikum Bremen Mitte Bildungsakademie </t>
  </si>
  <si>
    <t xml:space="preserve">vertragliche monatliche Bruttoausbildungs-vergütung
2. Lehrjahr </t>
  </si>
  <si>
    <t>Mehrkosten im Sinne des § 27 PflBG</t>
  </si>
  <si>
    <r>
      <t xml:space="preserve">Bitte geben Sie hier den </t>
    </r>
    <r>
      <rPr>
        <b/>
        <sz val="11"/>
        <color theme="1"/>
        <rFont val="Arial"/>
        <family val="2"/>
      </rPr>
      <t>ausführlichen</t>
    </r>
    <r>
      <rPr>
        <sz val="11"/>
        <color theme="1"/>
        <rFont val="Arial"/>
        <family val="2"/>
      </rPr>
      <t xml:space="preserve"> Namen der Pflegeschule an, an der der Unterricht für die/den Auszubildende/n stattfindet </t>
    </r>
    <r>
      <rPr>
        <i/>
        <sz val="9"/>
        <color theme="1"/>
        <rFont val="Arial"/>
        <family val="2"/>
      </rPr>
      <t>(Auswahlmöglichkeit per DropDown).</t>
    </r>
    <r>
      <rPr>
        <sz val="11"/>
        <color theme="1"/>
        <rFont val="Arial"/>
        <family val="2"/>
      </rPr>
      <t xml:space="preserve"> Dies gilt auch, wenn die schulische Ausbildung außerhalb Bremens stattfindet.</t>
    </r>
  </si>
  <si>
    <t>§ 27 PflBG Ausbildungskosten
(1) Kosten der Pflegeberufsausbildung sind die Mehrkosten der Ausbildungsvergütungen und die Kosten der praktischen Ausbildung einschließlich der Kosten der Praxisanleitung. Zu den Ausbildungskosten gehören auch die Betriebskosten der Pflegeschulen nach § 6 Absatz 2 einschließlich der Kosten der Praxisbegleitung. Nicht zu den Ausbildungskosten gehören die Investitionskosten. Investitionskosten sind Aufwendungen für Maßnahmen einschließlich Kapitalkosten, die dazu bestimmt sind, die für den jeweiligen Betrieb notwendigen Gebäude und sonstigen abschreibungsfähigen Anlagegüter herzustellen, anzuschaffen, wiederzubeschaffen oder zu ergänzen.
(2) Bei der Ermittlung der Mehrkosten der Ausbildungsvergütung sind Personen, die nach Teil 2 dieses Gesetzes in der Pflege ausgebildet werden, in Krankenhäusern und in stationären Pflegeeinrichtungen im Verhältnis 9,5 zu 1 auf die Stelle einer voll ausgebildeten Pflegefachkraft anzurechnen; bei ambulanten Pflegeeinrichtungen erfolgt eine Anrechnung im Verhältnis von 14 zu 1. Die Anrechnung nach Satz 1 erfolgt nicht für Personen im ersten Ausbildungsdrittel.</t>
  </si>
  <si>
    <t>GESPERRTES FELD: Dieses Feld wird automatisch ausgefüllt!</t>
  </si>
  <si>
    <t>Anrechnung im Verhältnis
1 zu 14 (Pflegefachkraft zu Auszubildendem)</t>
  </si>
  <si>
    <t>Anrechnung im Verhältnis 1 zu 14 (Pflegefachkraft zu Auszubildendem)</t>
  </si>
  <si>
    <t>§ 81 SGB III in Höhe von 1.200,00 €</t>
  </si>
  <si>
    <t xml:space="preserve">Geben Sie hier bitte die vertraglich vorgesehenen monatlichen Arbeitgeberbruttokosten an. Diese setzen sich aus den vertraglich vorgesehenen monatlichen Ausbildungsvergütungen (lt. Ausbildungsvertrag) sowie den Lohnnebenkosten (z.B. SV-Beiträge, Umlagen etc.) zusammen. </t>
  </si>
  <si>
    <t>durchschnittliche monatliche Arbeitgeber-Bruttokosten einer Pflegefachkraft zum Zeitpunkt der Meldung</t>
  </si>
  <si>
    <t>Bitte geben Sie die durchschnittlichen monatlichen Arbeitgeber-Bruttokosten einer examinierten Pflegefachkraft ohne Zusatzfunktion und/oder ohne Leitungsfunktion zum Zeitpunkt der Meldung bezogen auf eine Vollkraft an.</t>
  </si>
  <si>
    <t>Bitte geben Sie die Art und Höhe der Förderung an, sofern es diese gibt.
Senden Sie uns für diese Fälle unbedingt einen Beleg der Förderung zusammen mit den Erhebungsunterlagen zu!</t>
  </si>
  <si>
    <r>
      <t xml:space="preserve">Bitte geben Sie hier die vertraglich vorgesehene Bruttoausbildungsvergütung (monatlich) der/s Auszubildenden lt. </t>
    </r>
    <r>
      <rPr>
        <b/>
        <sz val="11"/>
        <color theme="1"/>
        <rFont val="Arial"/>
        <family val="2"/>
      </rPr>
      <t>Ausbildungsvertrag</t>
    </r>
    <r>
      <rPr>
        <sz val="11"/>
        <color theme="1"/>
        <rFont val="Arial"/>
        <family val="2"/>
      </rPr>
      <t xml:space="preserve"> an</t>
    </r>
  </si>
  <si>
    <t>ambulanter Sektor</t>
  </si>
  <si>
    <r>
      <t xml:space="preserve">Bitte geben Sie hier die vertragliche vorgesehene Bruttoausbildungsvergütung (monatlich) der/s Auszubildenden im 2. oder 3. Lehrjahr lt. </t>
    </r>
    <r>
      <rPr>
        <b/>
        <sz val="11"/>
        <color theme="1"/>
        <rFont val="Arial"/>
        <family val="2"/>
      </rPr>
      <t>Ausbildungsvertrag</t>
    </r>
    <r>
      <rPr>
        <sz val="11"/>
        <color theme="1"/>
        <rFont val="Arial"/>
        <family val="2"/>
      </rPr>
      <t xml:space="preserve"> an</t>
    </r>
  </si>
  <si>
    <t xml:space="preserve">vertragliche monatliche Bruttoausbildungs-vergütung
3. Lehrjahr </t>
  </si>
  <si>
    <t>vertragliche monatliche Bruttoausbildungsvergütung im
2. Lehrjahr / 3. Lehrjahr</t>
  </si>
  <si>
    <r>
      <t xml:space="preserve">männlich, weiblich, divers, ohne Angabe </t>
    </r>
    <r>
      <rPr>
        <i/>
        <sz val="9"/>
        <color theme="1"/>
        <rFont val="Arial"/>
        <family val="2"/>
      </rPr>
      <t xml:space="preserve">(Auswahlmöglichkeit per DropDown) </t>
    </r>
  </si>
  <si>
    <r>
      <rPr>
        <b/>
        <sz val="24"/>
        <color theme="1"/>
        <rFont val="Arial"/>
        <family val="2"/>
      </rPr>
      <t xml:space="preserve">1. Lehrjahr: Angaben zu Auszubildenden </t>
    </r>
    <r>
      <rPr>
        <b/>
        <sz val="12"/>
        <color theme="1"/>
        <rFont val="Arial"/>
        <family val="2"/>
      </rPr>
      <t xml:space="preserve">
(gem. Anlage 2 zu § 5 Absatz 1 Nr. 1 PflAFinV)                                                                                                             </t>
    </r>
  </si>
  <si>
    <t>Name der Pflegeschule</t>
  </si>
  <si>
    <r>
      <rPr>
        <b/>
        <sz val="24"/>
        <color theme="1"/>
        <rFont val="Arial"/>
        <family val="2"/>
      </rPr>
      <t xml:space="preserve">2. Lehrjahr: Angaben zu Auszubildenden </t>
    </r>
    <r>
      <rPr>
        <b/>
        <sz val="12"/>
        <color theme="1"/>
        <rFont val="Arial"/>
        <family val="2"/>
      </rPr>
      <t xml:space="preserve">
(gem. Anlage 2 zu § 5 Absatz 1 Nr. 1 PflAFinV)</t>
    </r>
  </si>
  <si>
    <t>Wichtig: Bitte beachten Sie bei der Berechnung der Mehrkosten
unbedingt unsere Ausfüllhinweise</t>
  </si>
  <si>
    <t>in der Einrichtung seit</t>
  </si>
  <si>
    <r>
      <rPr>
        <b/>
        <sz val="24"/>
        <color theme="1"/>
        <rFont val="Arial"/>
        <family val="2"/>
      </rPr>
      <t xml:space="preserve">3. Lehrjahr: Angaben zu Auszubildenden </t>
    </r>
    <r>
      <rPr>
        <b/>
        <sz val="12"/>
        <color theme="1"/>
        <rFont val="Arial"/>
        <family val="2"/>
      </rPr>
      <t xml:space="preserve">
(gem. Anlage 2 zu § 5 Absatz 1 Nr. 1 PflAFinV)</t>
    </r>
  </si>
  <si>
    <t>Mit Übermittlung des Bogens versichern Sie die Richtigkeit und Vollständigkeit der angegebenen Daten. Das Statistische Landesamt ist bei Abbrüchen oder Einrichtungswechsel unverzüglich zu informieren.</t>
  </si>
  <si>
    <t>1. Lehrjahr</t>
  </si>
  <si>
    <t>Sie können das Datum eintragen, seit dem der/die Auszubildende sich in Ihrer Einrichtung befindet</t>
  </si>
  <si>
    <t>in der Einrichtung seit
(Kannfeld)</t>
  </si>
  <si>
    <t>in der Einrichtung seit (Kannfeld)</t>
  </si>
  <si>
    <t>Ausbildungsende bzw. voraus-sichtliches Datum des Abschlusses</t>
  </si>
  <si>
    <t xml:space="preserve">vertraglich vorgesehene monatliche Bruttoausbil-dungsvergütung </t>
  </si>
  <si>
    <t>Ausbildungsum-fang (Voll- oder Teilzeit)</t>
  </si>
  <si>
    <t xml:space="preserve">vertragliche monatliche Bruttoausbildungs-vergütung
des Lehrjahres </t>
  </si>
  <si>
    <t>Wichtig: Die Mehrkosten werden erst ab dem 2. Ausbildungsjahr berechnet.</t>
  </si>
  <si>
    <t>Ø monatliche Arbeitgeber-
Bruttokosten einer Pflegefachkraft</t>
  </si>
  <si>
    <t>Ende bzw.
voraussicht-
liches Datum des Abschlusses</t>
  </si>
  <si>
    <t>höchster schulischer Abschluss</t>
  </si>
  <si>
    <t>1 = Ausbildung als Alten- oder Krankenpflegehelferin/Alten- oder Krankenpflegehelfer</t>
  </si>
  <si>
    <t>2 = Ausbildung als (zahn-)medizinische Fachangestellte/(zahn-)medizinischer Fachangestellter</t>
  </si>
  <si>
    <t xml:space="preserve">3 = Ausbildung in einem staatlich anerkannten Pflegeberuf </t>
  </si>
  <si>
    <t>4 = Ausbildung in einem der übrigen Gesundheitsfachberufe</t>
  </si>
  <si>
    <t>5 = Andere abgeschlossene Berufsausbildung</t>
  </si>
  <si>
    <t>6 = Abgebrochenes (Fach-)Hochschulstudium</t>
  </si>
  <si>
    <t>7 = Sonstige berufliche Qualifikation</t>
  </si>
  <si>
    <t xml:space="preserve">8 = Ohne vorherige berufliche Qualifikation </t>
  </si>
  <si>
    <t>höchster beruflicher Abschluss</t>
  </si>
  <si>
    <t>Geburtsland (Tabelle 7)</t>
  </si>
  <si>
    <t>Schlüssel</t>
  </si>
  <si>
    <t>Bezeichnung</t>
  </si>
  <si>
    <t>000</t>
  </si>
  <si>
    <t>Deutschland, Bundesrepublik</t>
  </si>
  <si>
    <t>221</t>
  </si>
  <si>
    <t>Algerien</t>
  </si>
  <si>
    <t>320</t>
  </si>
  <si>
    <t>Antigua und Barbuda</t>
  </si>
  <si>
    <t>421</t>
  </si>
  <si>
    <t>Jemen</t>
  </si>
  <si>
    <t>523</t>
  </si>
  <si>
    <t>Australien</t>
  </si>
  <si>
    <t>121</t>
  </si>
  <si>
    <t>Albanien</t>
  </si>
  <si>
    <t>223</t>
  </si>
  <si>
    <t>Angola</t>
  </si>
  <si>
    <t>322</t>
  </si>
  <si>
    <t>Barbados</t>
  </si>
  <si>
    <t>422</t>
  </si>
  <si>
    <t>Armenien</t>
  </si>
  <si>
    <t>524</t>
  </si>
  <si>
    <t>Salomonen</t>
  </si>
  <si>
    <t>122</t>
  </si>
  <si>
    <t>Bosnien/Herzegowina</t>
  </si>
  <si>
    <t>224</t>
  </si>
  <si>
    <t>Eritrea</t>
  </si>
  <si>
    <t>323</t>
  </si>
  <si>
    <t>Argentinien</t>
  </si>
  <si>
    <t>423</t>
  </si>
  <si>
    <t>Afghanistan</t>
  </si>
  <si>
    <t>525</t>
  </si>
  <si>
    <t>Nördliche Marianen</t>
  </si>
  <si>
    <t>123</t>
  </si>
  <si>
    <t>Andorra</t>
  </si>
  <si>
    <t>225</t>
  </si>
  <si>
    <t>Äthiopien</t>
  </si>
  <si>
    <t>324</t>
  </si>
  <si>
    <t>Bahamas</t>
  </si>
  <si>
    <t>424</t>
  </si>
  <si>
    <t>Bahrain</t>
  </si>
  <si>
    <t>526</t>
  </si>
  <si>
    <t>Fidschi</t>
  </si>
  <si>
    <t>124</t>
  </si>
  <si>
    <t>Belgien</t>
  </si>
  <si>
    <t>226</t>
  </si>
  <si>
    <t>Lesotho</t>
  </si>
  <si>
    <t>326</t>
  </si>
  <si>
    <t>Bolivien</t>
  </si>
  <si>
    <t>425</t>
  </si>
  <si>
    <t>Aserbaidschan</t>
  </si>
  <si>
    <t>527</t>
  </si>
  <si>
    <t>CookÄInseln</t>
  </si>
  <si>
    <t>125</t>
  </si>
  <si>
    <t>Bulgarien</t>
  </si>
  <si>
    <t>227</t>
  </si>
  <si>
    <t>Botsuana</t>
  </si>
  <si>
    <t>327</t>
  </si>
  <si>
    <t>Brasilien</t>
  </si>
  <si>
    <t>426</t>
  </si>
  <si>
    <t>Bhutan</t>
  </si>
  <si>
    <t>530</t>
  </si>
  <si>
    <t>Kiribati</t>
  </si>
  <si>
    <t>126</t>
  </si>
  <si>
    <t>Dänemark (einschl. Färör)</t>
  </si>
  <si>
    <t>229</t>
  </si>
  <si>
    <t>Benin</t>
  </si>
  <si>
    <t>328</t>
  </si>
  <si>
    <t>Guyana</t>
  </si>
  <si>
    <t>427</t>
  </si>
  <si>
    <t>Myanmar</t>
  </si>
  <si>
    <t>531</t>
  </si>
  <si>
    <t>Nauru</t>
  </si>
  <si>
    <t>127</t>
  </si>
  <si>
    <t>Estland</t>
  </si>
  <si>
    <t>230</t>
  </si>
  <si>
    <t>Dschibuti</t>
  </si>
  <si>
    <t>330</t>
  </si>
  <si>
    <t>Belize</t>
  </si>
  <si>
    <t>429</t>
  </si>
  <si>
    <t>Brunei Darussalam</t>
  </si>
  <si>
    <t>532</t>
  </si>
  <si>
    <t>Vanuatu</t>
  </si>
  <si>
    <t>128</t>
  </si>
  <si>
    <t>Finnland</t>
  </si>
  <si>
    <t>231</t>
  </si>
  <si>
    <t>Côte d'Ivoire (Elfenbeinküste)</t>
  </si>
  <si>
    <t>332</t>
  </si>
  <si>
    <t>Chile</t>
  </si>
  <si>
    <t>430</t>
  </si>
  <si>
    <t>Georgien</t>
  </si>
  <si>
    <t>533</t>
  </si>
  <si>
    <t>Niue</t>
  </si>
  <si>
    <t>129</t>
  </si>
  <si>
    <t>Frankreich</t>
  </si>
  <si>
    <t>232</t>
  </si>
  <si>
    <t>Nigeria</t>
  </si>
  <si>
    <t>333</t>
  </si>
  <si>
    <t>Dominica</t>
  </si>
  <si>
    <t>431</t>
  </si>
  <si>
    <t>Sri Lanka</t>
  </si>
  <si>
    <t>536</t>
  </si>
  <si>
    <t>Neuseeland</t>
  </si>
  <si>
    <t>130</t>
  </si>
  <si>
    <t>Kroatien</t>
  </si>
  <si>
    <t>233</t>
  </si>
  <si>
    <t>Simbabwe</t>
  </si>
  <si>
    <t>334</t>
  </si>
  <si>
    <t>Costa Rica</t>
  </si>
  <si>
    <t>432</t>
  </si>
  <si>
    <t>Vietnam</t>
  </si>
  <si>
    <t>537</t>
  </si>
  <si>
    <t>Palau</t>
  </si>
  <si>
    <t>131</t>
  </si>
  <si>
    <t>Slowenien</t>
  </si>
  <si>
    <t>236</t>
  </si>
  <si>
    <t>Gabun</t>
  </si>
  <si>
    <t>335</t>
  </si>
  <si>
    <t>Dominikanische Republik</t>
  </si>
  <si>
    <t>434</t>
  </si>
  <si>
    <t>Korea, Demokratische Volksrepublik</t>
  </si>
  <si>
    <t>538</t>
  </si>
  <si>
    <t>Papua-Neuguinea</t>
  </si>
  <si>
    <t>132</t>
  </si>
  <si>
    <t>Serbien und Montenegro</t>
  </si>
  <si>
    <t>237</t>
  </si>
  <si>
    <t>Gambia</t>
  </si>
  <si>
    <t>336</t>
  </si>
  <si>
    <t>Ecuador</t>
  </si>
  <si>
    <t>436</t>
  </si>
  <si>
    <t>Indien (einschl. Sikkim und Goa)</t>
  </si>
  <si>
    <t>540</t>
  </si>
  <si>
    <t>Tuvalu</t>
  </si>
  <si>
    <t>133</t>
  </si>
  <si>
    <t>Serbien</t>
  </si>
  <si>
    <t>238</t>
  </si>
  <si>
    <t>Ghana</t>
  </si>
  <si>
    <t>337</t>
  </si>
  <si>
    <t>Salvador</t>
  </si>
  <si>
    <t>437</t>
  </si>
  <si>
    <t>Indonesien (eins. Irian Jaya)</t>
  </si>
  <si>
    <t>541</t>
  </si>
  <si>
    <t>Tonga</t>
  </si>
  <si>
    <t>134</t>
  </si>
  <si>
    <t>Griechenland</t>
  </si>
  <si>
    <t>239</t>
  </si>
  <si>
    <t>Mauretanien</t>
  </si>
  <si>
    <t>340</t>
  </si>
  <si>
    <t>Grenada</t>
  </si>
  <si>
    <t>438</t>
  </si>
  <si>
    <t>Irak</t>
  </si>
  <si>
    <t>543</t>
  </si>
  <si>
    <t>Samoa</t>
  </si>
  <si>
    <t>135</t>
  </si>
  <si>
    <t>Irland</t>
  </si>
  <si>
    <t>242</t>
  </si>
  <si>
    <t>Kap Verde</t>
  </si>
  <si>
    <t>345</t>
  </si>
  <si>
    <t>Guatemala</t>
  </si>
  <si>
    <t>439</t>
  </si>
  <si>
    <t>Iran</t>
  </si>
  <si>
    <t>544</t>
  </si>
  <si>
    <t>Marshallinseln</t>
  </si>
  <si>
    <t>136</t>
  </si>
  <si>
    <t>Island</t>
  </si>
  <si>
    <t>243</t>
  </si>
  <si>
    <t>Kenia</t>
  </si>
  <si>
    <t>346</t>
  </si>
  <si>
    <t>Haiti</t>
  </si>
  <si>
    <t>441</t>
  </si>
  <si>
    <t>Israel</t>
  </si>
  <si>
    <t>545</t>
  </si>
  <si>
    <t>Mikronesien</t>
  </si>
  <si>
    <t>137</t>
  </si>
  <si>
    <t>Italien</t>
  </si>
  <si>
    <t>244</t>
  </si>
  <si>
    <t>Komoren</t>
  </si>
  <si>
    <t>347</t>
  </si>
  <si>
    <t>Honduras</t>
  </si>
  <si>
    <t>442</t>
  </si>
  <si>
    <t>Japan</t>
  </si>
  <si>
    <t>595</t>
  </si>
  <si>
    <t>Pitcaim-Inseln</t>
  </si>
  <si>
    <t>138</t>
  </si>
  <si>
    <t>Jugoslawien (Serbien, Montenegro)</t>
  </si>
  <si>
    <t>245</t>
  </si>
  <si>
    <t>Kongo, Volksrepublik</t>
  </si>
  <si>
    <t>348</t>
  </si>
  <si>
    <t>Kanada</t>
  </si>
  <si>
    <t>444</t>
  </si>
  <si>
    <t>Kasachstan</t>
  </si>
  <si>
    <t>599</t>
  </si>
  <si>
    <t>Übriges Ozeanien</t>
  </si>
  <si>
    <t>139</t>
  </si>
  <si>
    <t>Lettland</t>
  </si>
  <si>
    <t>246</t>
  </si>
  <si>
    <t>Zaire</t>
  </si>
  <si>
    <t>349</t>
  </si>
  <si>
    <t>Kolumbien</t>
  </si>
  <si>
    <t>445</t>
  </si>
  <si>
    <t>Jordanien</t>
  </si>
  <si>
    <t>996</t>
  </si>
  <si>
    <t>ohne Angabe</t>
  </si>
  <si>
    <t>140</t>
  </si>
  <si>
    <t>Montenegro</t>
  </si>
  <si>
    <t>247</t>
  </si>
  <si>
    <t>Liberia</t>
  </si>
  <si>
    <t>351</t>
  </si>
  <si>
    <t>Kuba</t>
  </si>
  <si>
    <t>446</t>
  </si>
  <si>
    <t>Kambodscha, Königreich</t>
  </si>
  <si>
    <t>997</t>
  </si>
  <si>
    <t>Staatenlos</t>
  </si>
  <si>
    <t>141</t>
  </si>
  <si>
    <t>Liechtenstein</t>
  </si>
  <si>
    <t>248</t>
  </si>
  <si>
    <t>Libyen</t>
  </si>
  <si>
    <t>353</t>
  </si>
  <si>
    <t>Mexiko</t>
  </si>
  <si>
    <t>447</t>
  </si>
  <si>
    <t>Katar</t>
  </si>
  <si>
    <t>998</t>
  </si>
  <si>
    <t>Ungeklärt</t>
  </si>
  <si>
    <t>142</t>
  </si>
  <si>
    <t>Litauen</t>
  </si>
  <si>
    <t>249</t>
  </si>
  <si>
    <t>Madagaskar</t>
  </si>
  <si>
    <t>354</t>
  </si>
  <si>
    <t>Nicaragua</t>
  </si>
  <si>
    <t>448</t>
  </si>
  <si>
    <t>Kuwait</t>
  </si>
  <si>
    <t>143</t>
  </si>
  <si>
    <t>Luxemburg</t>
  </si>
  <si>
    <t>251</t>
  </si>
  <si>
    <t>Mali</t>
  </si>
  <si>
    <t>355</t>
  </si>
  <si>
    <t>Jamaika</t>
  </si>
  <si>
    <t>449</t>
  </si>
  <si>
    <t>Laos, Demokratische Volksrepublik</t>
  </si>
  <si>
    <t>144</t>
  </si>
  <si>
    <t>Mazedonien</t>
  </si>
  <si>
    <t>252</t>
  </si>
  <si>
    <t>Marokko</t>
  </si>
  <si>
    <t>357</t>
  </si>
  <si>
    <t>Panama</t>
  </si>
  <si>
    <t>450</t>
  </si>
  <si>
    <t>Kirgisistan</t>
  </si>
  <si>
    <t>145</t>
  </si>
  <si>
    <t>Malta</t>
  </si>
  <si>
    <t>253</t>
  </si>
  <si>
    <t>Mauritius</t>
  </si>
  <si>
    <t>359</t>
  </si>
  <si>
    <t>Paraguay</t>
  </si>
  <si>
    <t>451</t>
  </si>
  <si>
    <t>Libanon</t>
  </si>
  <si>
    <t>146</t>
  </si>
  <si>
    <t>Moldau, Republik</t>
  </si>
  <si>
    <t>254</t>
  </si>
  <si>
    <t>Mosambik</t>
  </si>
  <si>
    <t>361</t>
  </si>
  <si>
    <t>Peru</t>
  </si>
  <si>
    <t>454</t>
  </si>
  <si>
    <t>Malediven</t>
  </si>
  <si>
    <t>147</t>
  </si>
  <si>
    <t>Monaco</t>
  </si>
  <si>
    <t>255</t>
  </si>
  <si>
    <t>Niger</t>
  </si>
  <si>
    <t>364</t>
  </si>
  <si>
    <t>Suriname</t>
  </si>
  <si>
    <t>456</t>
  </si>
  <si>
    <t>Oman, Sultanat</t>
  </si>
  <si>
    <t>148</t>
  </si>
  <si>
    <t>Niederlande</t>
  </si>
  <si>
    <t>256</t>
  </si>
  <si>
    <t>Malawi</t>
  </si>
  <si>
    <t>365</t>
  </si>
  <si>
    <t>Uruguay</t>
  </si>
  <si>
    <t>457</t>
  </si>
  <si>
    <t>Mongolei</t>
  </si>
  <si>
    <t>149</t>
  </si>
  <si>
    <t>Norwegen</t>
  </si>
  <si>
    <t>257</t>
  </si>
  <si>
    <t>Sambia</t>
  </si>
  <si>
    <t>366</t>
  </si>
  <si>
    <t>St. Lucia</t>
  </si>
  <si>
    <t>458</t>
  </si>
  <si>
    <t>Nepal</t>
  </si>
  <si>
    <t>150</t>
  </si>
  <si>
    <t>Kosovo</t>
  </si>
  <si>
    <t>258</t>
  </si>
  <si>
    <t>Burkina Faso</t>
  </si>
  <si>
    <t>367</t>
  </si>
  <si>
    <t>Venezuela</t>
  </si>
  <si>
    <t>460</t>
  </si>
  <si>
    <t>Bangladesch</t>
  </si>
  <si>
    <t>151</t>
  </si>
  <si>
    <t>Österreich</t>
  </si>
  <si>
    <t>259</t>
  </si>
  <si>
    <t>GuineaÄBissau</t>
  </si>
  <si>
    <t>368</t>
  </si>
  <si>
    <t>USA</t>
  </si>
  <si>
    <t>461</t>
  </si>
  <si>
    <t>Pakistan</t>
  </si>
  <si>
    <t>152</t>
  </si>
  <si>
    <t>Polen</t>
  </si>
  <si>
    <t>261</t>
  </si>
  <si>
    <t>Guinea</t>
  </si>
  <si>
    <t>369</t>
  </si>
  <si>
    <t>St. Vincent und die Grenadinen</t>
  </si>
  <si>
    <t>462</t>
  </si>
  <si>
    <t>Philippinen</t>
  </si>
  <si>
    <t>153</t>
  </si>
  <si>
    <t>Portugal</t>
  </si>
  <si>
    <t>262</t>
  </si>
  <si>
    <t>Kamerun</t>
  </si>
  <si>
    <t>370</t>
  </si>
  <si>
    <t>St. Kitts und Nevis</t>
  </si>
  <si>
    <t>465</t>
  </si>
  <si>
    <t>Taiwan</t>
  </si>
  <si>
    <t>154</t>
  </si>
  <si>
    <t>Rumänien</t>
  </si>
  <si>
    <t>263</t>
  </si>
  <si>
    <t>Südafrika</t>
  </si>
  <si>
    <t>371</t>
  </si>
  <si>
    <t>Trinidad und Tobago</t>
  </si>
  <si>
    <t>467</t>
  </si>
  <si>
    <t>Korea, Republik</t>
  </si>
  <si>
    <t>155</t>
  </si>
  <si>
    <t>Slowakei</t>
  </si>
  <si>
    <t>265</t>
  </si>
  <si>
    <t>Ruanda</t>
  </si>
  <si>
    <t>395</t>
  </si>
  <si>
    <t>Westindische Assoziierte Staaten</t>
  </si>
  <si>
    <t>469</t>
  </si>
  <si>
    <t>Vereinigte Arabische Emirate</t>
  </si>
  <si>
    <t>156</t>
  </si>
  <si>
    <t>San Marino</t>
  </si>
  <si>
    <t>267</t>
  </si>
  <si>
    <t>Namibia</t>
  </si>
  <si>
    <t>399</t>
  </si>
  <si>
    <t>Übriges Amerika</t>
  </si>
  <si>
    <t>470</t>
  </si>
  <si>
    <t>Tadschikistan</t>
  </si>
  <si>
    <t>157</t>
  </si>
  <si>
    <t>Schweden</t>
  </si>
  <si>
    <t>268</t>
  </si>
  <si>
    <t>Sao Tome und Principe</t>
  </si>
  <si>
    <t>471</t>
  </si>
  <si>
    <t>Turkmenistan</t>
  </si>
  <si>
    <t>158</t>
  </si>
  <si>
    <t>Schweiz</t>
  </si>
  <si>
    <t>269</t>
  </si>
  <si>
    <t>Senegal</t>
  </si>
  <si>
    <t>472</t>
  </si>
  <si>
    <t>Saudi-Arabien</t>
  </si>
  <si>
    <t>159</t>
  </si>
  <si>
    <t>Sowjetunion</t>
  </si>
  <si>
    <t>271</t>
  </si>
  <si>
    <t>Seschellen</t>
  </si>
  <si>
    <t>474</t>
  </si>
  <si>
    <t>Singapur</t>
  </si>
  <si>
    <t>160</t>
  </si>
  <si>
    <t>Russische Föderation</t>
  </si>
  <si>
    <t>272</t>
  </si>
  <si>
    <t>Sierra Leone</t>
  </si>
  <si>
    <t>475</t>
  </si>
  <si>
    <t>Syrien</t>
  </si>
  <si>
    <t>161</t>
  </si>
  <si>
    <t>Spanien</t>
  </si>
  <si>
    <t>273</t>
  </si>
  <si>
    <t>Somalia</t>
  </si>
  <si>
    <t>476</t>
  </si>
  <si>
    <t>Thailand</t>
  </si>
  <si>
    <t>162</t>
  </si>
  <si>
    <t>Tschechoslowakei</t>
  </si>
  <si>
    <t>274</t>
  </si>
  <si>
    <t>Äquatorialguinea (e. Fernando Poo)</t>
  </si>
  <si>
    <t>477</t>
  </si>
  <si>
    <t>Usbekistan</t>
  </si>
  <si>
    <t>163</t>
  </si>
  <si>
    <t>Türkei</t>
  </si>
  <si>
    <t>276</t>
  </si>
  <si>
    <t>Sudan</t>
  </si>
  <si>
    <t>479</t>
  </si>
  <si>
    <t>China (einschl. Tibet)</t>
  </si>
  <si>
    <t>164</t>
  </si>
  <si>
    <t>Tschechische Republik</t>
  </si>
  <si>
    <t>281</t>
  </si>
  <si>
    <t>Swasiland</t>
  </si>
  <si>
    <t>482</t>
  </si>
  <si>
    <t>Malaysia (eins. Sabah u. Sarawak)</t>
  </si>
  <si>
    <t>165</t>
  </si>
  <si>
    <t>Ungarn</t>
  </si>
  <si>
    <t>282</t>
  </si>
  <si>
    <t>Tansania</t>
  </si>
  <si>
    <t>495</t>
  </si>
  <si>
    <t>Hongkong</t>
  </si>
  <si>
    <t>166</t>
  </si>
  <si>
    <t>Ukraine</t>
  </si>
  <si>
    <t>283</t>
  </si>
  <si>
    <t>Togo</t>
  </si>
  <si>
    <t>499</t>
  </si>
  <si>
    <t>Übriges Asien</t>
  </si>
  <si>
    <t>167</t>
  </si>
  <si>
    <t>Vatikanstadt</t>
  </si>
  <si>
    <t>284</t>
  </si>
  <si>
    <t>Tschad</t>
  </si>
  <si>
    <t>168</t>
  </si>
  <si>
    <t>Großbritannien/Nordirland</t>
  </si>
  <si>
    <t>285</t>
  </si>
  <si>
    <t>Tunesien</t>
  </si>
  <si>
    <t>169</t>
  </si>
  <si>
    <t>Weißrussland</t>
  </si>
  <si>
    <t>286</t>
  </si>
  <si>
    <t>Uganda</t>
  </si>
  <si>
    <t>170</t>
  </si>
  <si>
    <t>287</t>
  </si>
  <si>
    <t>Ägypten</t>
  </si>
  <si>
    <t>181</t>
  </si>
  <si>
    <t>Zypern</t>
  </si>
  <si>
    <t>289</t>
  </si>
  <si>
    <t>Zentralafrik. Republik</t>
  </si>
  <si>
    <t>195</t>
  </si>
  <si>
    <t>Gibraltar</t>
  </si>
  <si>
    <t>291</t>
  </si>
  <si>
    <t>Burundi</t>
  </si>
  <si>
    <t>199</t>
  </si>
  <si>
    <t>Übriges  Europa</t>
  </si>
  <si>
    <t>295</t>
  </si>
  <si>
    <t>St. Helena (einschl. Ascension)</t>
  </si>
  <si>
    <t>299</t>
  </si>
  <si>
    <t>Übriges Afrika</t>
  </si>
  <si>
    <t>4 = Allgemeine Hochschulreife</t>
  </si>
  <si>
    <t>Geburts-land (Tabelle 7)</t>
  </si>
  <si>
    <t>Hochschule</t>
  </si>
  <si>
    <t>Hochschule Bremen</t>
  </si>
  <si>
    <t>Geben Sie hier bitte den Beginn des Studiums
(lt. Ausbildungsvertrag) an.</t>
  </si>
  <si>
    <t>Studien-
beginn</t>
  </si>
  <si>
    <t>Studienbeginn</t>
  </si>
  <si>
    <t>Ende bzw. voraussichtliches Datum des Abschlusses</t>
  </si>
  <si>
    <t>Geben Sie hier bitte das voraussichtliche Ende des Studiums (lt. Ausbildungsvertrag) an.</t>
  </si>
  <si>
    <t>Sie können das Datum eintragen, seit dem der/die Student/Studentin sich in Ihrer Einrichtung befindet</t>
  </si>
  <si>
    <t>vertragliche vorgesehene monatliche Bruttoausbildungsvergütung</t>
  </si>
  <si>
    <r>
      <t xml:space="preserve">Bitte geben Sie hier die vertragliche vorgesehene Bruttoausbildungsvergütung (monatlich) des Studenten lt. </t>
    </r>
    <r>
      <rPr>
        <b/>
        <sz val="11"/>
        <color theme="1"/>
        <rFont val="Arial"/>
        <family val="2"/>
      </rPr>
      <t>Ausbildungsvertrag</t>
    </r>
    <r>
      <rPr>
        <sz val="11"/>
        <color theme="1"/>
        <rFont val="Arial"/>
        <family val="2"/>
      </rPr>
      <t xml:space="preserve"> an</t>
    </r>
  </si>
  <si>
    <t>(Auswahlmöglichkeit per DropDown)</t>
  </si>
  <si>
    <t>8 = ohne vorherige berufliche Qualifikation</t>
  </si>
  <si>
    <t>Bitte suchen Sie im Tabellenblatt (7) Geburtsland den entsprechenden Zahlenschlüssel und tragen Sie diesen ein.</t>
  </si>
  <si>
    <t>Falls vorhanden: Art und Höhe der
monatlichen Förderung durch Dritte</t>
  </si>
  <si>
    <t xml:space="preserve">Geben Sie hier bitte die durchschnittlich vertraglich vorgesehenen monatlichen Arbeitgeberbruttokosten an. Diese setzen sich aus den vertraglich vorgesehenen monatlichen Ausbildungsvergütungen (lt. Ausbildungsvertrag) sowie den Lohnnebenkosten (z.B. SV-Beiträge, Umlagen etc.) zusammen. </t>
  </si>
  <si>
    <t>Ø vertragliche monatliche Arbeitgeber-Bruttokosten im
2. Lehrjahr / 3. Lehrjahr</t>
  </si>
  <si>
    <t>Ø vertragliche vorgesehene monatliche Arbeitgeber-Bruttokosten</t>
  </si>
  <si>
    <t xml:space="preserve">Ø vertraglich vorgesehene monatliche Arbeitgeber-Bruttokosten </t>
  </si>
  <si>
    <t xml:space="preserve">Ø vertragliche monatliche Arbeitgeber-Bruttokosten
des Lehrjahres </t>
  </si>
  <si>
    <t xml:space="preserve">Ø vertragliche monatliche Arbeitgeber-Bruttokosten
3. Lehrjahr </t>
  </si>
  <si>
    <t xml:space="preserve">Ø vertragliche monatliche Arbeitgeber-Bruttokosten
2. Lehrjahr </t>
  </si>
  <si>
    <t>Studierende gemäß des Pflegestudiumstärkungsgesetzes (PflStudStG)</t>
  </si>
  <si>
    <r>
      <t xml:space="preserve">Berechnungsbeispiel:
Einrichtungsbezogene monatliche Arbeitgeberbruttokosten im 2. oder 3. Ausbildungsjahr: 1.752,59 €
Einrichtungsbezogene monatliche Arbeitgeberbruttokosten einer Pflegefachkraft (mit abgeschlossener Ausbildung): 5.000,00 €
Anrechnung im Verhältnis von 1 zu 14 (Pflegefachkraft zu Auszubildendem): 5.000,00 € / 14 = 357,14 €
Mehrkosten der Ausbildungsvergütung im Sinne des § 27 PflBG: 1.752,59 € - 357,14 € = </t>
    </r>
    <r>
      <rPr>
        <b/>
        <u/>
        <sz val="11"/>
        <color theme="1"/>
        <rFont val="Arial"/>
        <family val="2"/>
      </rPr>
      <t>1.395,45 €</t>
    </r>
    <r>
      <rPr>
        <sz val="11"/>
        <color theme="1"/>
        <rFont val="Arial"/>
        <family val="2"/>
      </rPr>
      <t xml:space="preserve">
Der hier errechnete Wert </t>
    </r>
    <r>
      <rPr>
        <b/>
        <sz val="11"/>
        <color theme="1"/>
        <rFont val="Arial"/>
        <family val="2"/>
      </rPr>
      <t>1.395,45 €</t>
    </r>
    <r>
      <rPr>
        <sz val="11"/>
        <color theme="1"/>
        <rFont val="Arial"/>
        <family val="2"/>
      </rPr>
      <t xml:space="preserve"> stellt die Grundlage für den Auszahlungsbescheid dar. </t>
    </r>
  </si>
  <si>
    <t>Studierende</t>
  </si>
  <si>
    <r>
      <rPr>
        <b/>
        <sz val="24"/>
        <color theme="1"/>
        <rFont val="Arial"/>
        <family val="2"/>
      </rPr>
      <t xml:space="preserve">Wechsler: Angaben zu Auszubildenden </t>
    </r>
    <r>
      <rPr>
        <b/>
        <sz val="12"/>
        <color theme="1"/>
        <rFont val="Arial"/>
        <family val="2"/>
      </rPr>
      <t xml:space="preserve">
(gem. Anlage 2 zu § 5 Absatz 1 Nr. 1 PflAFinV)</t>
    </r>
  </si>
  <si>
    <t>2. Lehrjahr, 3. Lehrjahr  oder Wechsler</t>
  </si>
  <si>
    <t xml:space="preserve"> Kurs-
beginn</t>
  </si>
  <si>
    <t>Kurs-
beginn</t>
  </si>
  <si>
    <t>Art der Ausbildung</t>
  </si>
  <si>
    <t>1 = Berufliche Pflegeausbildung</t>
  </si>
  <si>
    <t>2 = Berufliche Pflegeausbildung mit Zusatzqualifikation (§ 14 Absatz 1 bis 6 PflBG)</t>
  </si>
  <si>
    <t>3 = Hochschulische Pflegeausbildung (§ 37 PflBG) (ohne Zusatzqualifikation)</t>
  </si>
  <si>
    <t>4 = Hochschulische Pflegeausbildung mit Zusatzqualifikation (§ 37 PflBG) (ab 01.01.2025)</t>
  </si>
  <si>
    <t>6 = Nachträglicher Erwerb einer Zusatzqualifikation für heilkundliche Aufgaben an einer Hochschule (§ 66e PflBG) (ab 01.01.2025)</t>
  </si>
  <si>
    <t>5 = Nachträglicher Erwerb einer Zusatzqualifikation für heilkundliche Aufgaben an einer Pflegeschule (§ 14 Abs. 7 PflBG)</t>
  </si>
  <si>
    <t xml:space="preserve">vertraglich vorgesehene monatliche Bruttoausbil-dungsver-gütung </t>
  </si>
  <si>
    <t>0 = kein Abschluss</t>
  </si>
  <si>
    <t>1 = Pflegefachfrau/Pflegefachmann (§ 1 Abs. 1 PflBG)</t>
  </si>
  <si>
    <t>2 = Gesundheits- und Krankenpfleger/Gesundheits- und Kinderkrankenpflegerin (§ 58 Abs. 1 PflBG)</t>
  </si>
  <si>
    <t>3 = Altenpfleger/Altenpflegerin (§ 58 Abs. 2 PflBG)</t>
  </si>
  <si>
    <t>4 = Studienabschluss (§ 39 Absatz 1 des PflBG)</t>
  </si>
  <si>
    <t>5 = Abschluss nachträglicher Erwerb einer Zusatzqualifikation für heilkundliche Aufgaben an einer Pflegeschule (§ 14 Abs. 7 PflBG)</t>
  </si>
  <si>
    <t>6 = Abschluss nachträglicher Erwerb einer Zusatzqualifikation für heilkundliche Aufgaben an einer Hochschule (§ 66e PflBG)</t>
  </si>
  <si>
    <t>Version vom 27.12.2024</t>
  </si>
  <si>
    <t>Kursbeginn</t>
  </si>
  <si>
    <t>Geben Sie hier bitte den Beginn der Ausbildung (lt. Ausbildungsvertrag) an.</t>
  </si>
  <si>
    <t>Name der/s Studierenden</t>
  </si>
  <si>
    <t>Vorname der/s Studierenden</t>
  </si>
  <si>
    <t>Geburtsdatum der/s Studierenden</t>
  </si>
  <si>
    <t>Bitte tragen Sie die Hochschule der/des Studierenden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</si>
</sst>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0\ 000\ 000"/>
    <numFmt numFmtId="165" formatCode="#,##0.00\ &quot;€&quot;"/>
    <numFmt numFmtId="166" formatCode="000"/>
  </numFmts>
  <fonts count="33"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sz val="8"/>
      <color theme="1"/>
      <name val="Arial"/>
      <family val="2"/>
    </font>
    <font>
      <i/>
      <sz val="9"/>
      <color theme="1"/>
      <name val="Arial"/>
      <family val="2"/>
    </font>
    <font>
      <sz val="20"/>
      <color theme="1"/>
      <name val="Arial"/>
      <family val="2"/>
    </font>
    <font>
      <b/>
      <i/>
      <sz val="13"/>
      <color theme="1"/>
      <name val="Arial"/>
      <family val="2"/>
    </font>
    <font>
      <sz val="11"/>
      <color theme="1"/>
      <name val="Calibri"/>
      <family val="2"/>
      <scheme val="minor"/>
    </font>
    <font>
      <b/>
      <sz val="24"/>
      <color theme="1"/>
      <name val="Arial"/>
      <family val="2"/>
    </font>
    <font>
      <b/>
      <u/>
      <sz val="11"/>
      <color theme="1"/>
      <name val="Arial"/>
      <family val="2"/>
    </font>
    <font>
      <b/>
      <sz val="9"/>
      <color indexed="81"/>
      <name val="Arial"/>
      <family val="2"/>
    </font>
    <font>
      <sz val="9"/>
      <color indexed="81"/>
      <name val="Arial"/>
      <family val="2"/>
    </font>
    <font>
      <b/>
      <sz val="12"/>
      <color indexed="81"/>
      <name val="Arial"/>
      <family val="2"/>
    </font>
    <font>
      <u/>
      <sz val="9"/>
      <color indexed="81"/>
      <name val="Arial"/>
      <family val="2"/>
    </font>
    <font>
      <sz val="9"/>
      <color indexed="81"/>
      <name val="Segoe UI"/>
      <family val="2"/>
    </font>
    <font>
      <b/>
      <sz val="14"/>
      <color theme="1"/>
      <name val="Arial"/>
      <family val="2"/>
    </font>
    <font>
      <b/>
      <sz val="16"/>
      <color theme="1"/>
      <name val="Arial"/>
      <family val="2"/>
    </font>
    <font>
      <b/>
      <sz val="9"/>
      <color indexed="81"/>
      <name val="Segoe UI"/>
      <family val="2"/>
    </font>
    <font>
      <sz val="10"/>
      <color indexed="8"/>
      <name val="Arial"/>
      <family val="2"/>
    </font>
    <font>
      <sz val="11"/>
      <name val="Arial"/>
      <family val="2"/>
    </font>
    <font>
      <b/>
      <sz val="8"/>
      <color indexed="8"/>
      <name val="Arial"/>
      <family val="2"/>
    </font>
    <font>
      <sz val="10"/>
      <name val="MS Sans Serif"/>
    </font>
    <font>
      <sz val="8"/>
      <name val="MS Sans Serif"/>
    </font>
    <font>
      <sz val="8"/>
      <color indexed="8"/>
      <name val="Arial"/>
      <family val="2"/>
    </font>
    <font>
      <i/>
      <sz val="11"/>
      <color theme="1"/>
      <name val="Arial"/>
      <family val="2"/>
    </font>
    <font>
      <sz val="11"/>
      <color rgb="FF000000"/>
      <name val="Arial"/>
      <family val="2"/>
    </font>
  </fonts>
  <fills count="20">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22"/>
        <bgColor indexed="0"/>
      </patternFill>
    </fill>
    <fill>
      <patternFill patternType="solid">
        <fgColor indexed="46"/>
        <bgColor indexed="8"/>
      </patternFill>
    </fill>
    <fill>
      <patternFill patternType="solid">
        <fgColor indexed="47"/>
        <bgColor indexed="8"/>
      </patternFill>
    </fill>
    <fill>
      <patternFill patternType="solid">
        <fgColor indexed="43"/>
        <bgColor indexed="8"/>
      </patternFill>
    </fill>
    <fill>
      <patternFill patternType="solid">
        <fgColor indexed="42"/>
        <bgColor indexed="8"/>
      </patternFill>
    </fill>
    <fill>
      <patternFill patternType="solid">
        <fgColor indexed="41"/>
        <bgColor indexed="8"/>
      </patternFill>
    </fill>
    <fill>
      <patternFill patternType="solid">
        <fgColor rgb="FFF2DCDB"/>
        <bgColor rgb="FF000000"/>
      </patternFill>
    </fill>
    <fill>
      <patternFill patternType="solid">
        <fgColor rgb="FFDCE6F1"/>
        <bgColor rgb="FF000000"/>
      </patternFill>
    </fill>
    <fill>
      <patternFill patternType="solid">
        <fgColor theme="8" tint="0.79998168889431442"/>
        <bgColor indexed="64"/>
      </patternFill>
    </fill>
  </fills>
  <borders count="25">
    <border>
      <left/>
      <right/>
      <top/>
      <bottom/>
      <diagonal/>
    </border>
    <border>
      <left/>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theme="0" tint="-0.24994659260841701"/>
      </left>
      <right style="medium">
        <color theme="0" tint="-0.24994659260841701"/>
      </right>
      <top/>
      <bottom style="medium">
        <color rgb="FFBFBFBF"/>
      </bottom>
      <diagonal/>
    </border>
    <border>
      <left style="medium">
        <color theme="0" tint="-0.24994659260841701"/>
      </left>
      <right style="medium">
        <color theme="0" tint="-0.24994659260841701"/>
      </right>
      <top style="medium">
        <color rgb="FFBFBFBF"/>
      </top>
      <bottom/>
      <diagonal/>
    </border>
    <border>
      <left style="medium">
        <color rgb="FFBFBFBF"/>
      </left>
      <right style="medium">
        <color rgb="FFBFBFBF"/>
      </right>
      <top style="medium">
        <color rgb="FFBFBFBF"/>
      </top>
      <bottom style="medium">
        <color rgb="FFBFBFBF"/>
      </bottom>
      <diagonal/>
    </border>
    <border>
      <left style="medium">
        <color theme="0" tint="-0.24994659260841701"/>
      </left>
      <right/>
      <top/>
      <bottom/>
      <diagonal/>
    </border>
  </borders>
  <cellStyleXfs count="6">
    <xf numFmtId="0" fontId="0" fillId="0" borderId="0"/>
    <xf numFmtId="0" fontId="5" fillId="0" borderId="0"/>
    <xf numFmtId="44" fontId="14" fillId="0" borderId="0" applyFont="0" applyFill="0" applyBorder="0" applyAlignment="0" applyProtection="0"/>
    <xf numFmtId="0" fontId="25" fillId="0" borderId="0"/>
    <xf numFmtId="0" fontId="25" fillId="0" borderId="0"/>
    <xf numFmtId="0" fontId="28" fillId="0" borderId="0"/>
  </cellStyleXfs>
  <cellXfs count="121">
    <xf numFmtId="0" fontId="0" fillId="0" borderId="0" xfId="0"/>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7" fillId="0" borderId="0" xfId="0" applyFont="1"/>
    <xf numFmtId="49" fontId="6" fillId="2" borderId="0" xfId="1" applyNumberFormat="1" applyFont="1" applyFill="1" applyAlignment="1">
      <alignment horizontal="left" vertical="center" wrapText="1"/>
    </xf>
    <xf numFmtId="0" fontId="9" fillId="0" borderId="0" xfId="0" applyFont="1" applyAlignment="1" applyProtection="1">
      <alignment horizontal="left"/>
    </xf>
    <xf numFmtId="0" fontId="9" fillId="3" borderId="2" xfId="0" applyFont="1" applyFill="1" applyBorder="1" applyAlignment="1" applyProtection="1">
      <alignment horizontal="center" vertical="center" wrapText="1"/>
    </xf>
    <xf numFmtId="0" fontId="10" fillId="3" borderId="2"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9" fillId="0" borderId="9" xfId="0" applyFont="1" applyBorder="1" applyAlignment="1" applyProtection="1">
      <alignment horizontal="left"/>
    </xf>
    <xf numFmtId="0" fontId="10" fillId="0" borderId="0" xfId="0" applyFont="1" applyAlignment="1" applyProtection="1">
      <alignment horizontal="center"/>
    </xf>
    <xf numFmtId="0" fontId="9" fillId="0" borderId="0" xfId="0" applyFont="1" applyProtection="1"/>
    <xf numFmtId="0" fontId="9" fillId="0" borderId="0" xfId="0" applyFont="1" applyBorder="1" applyProtection="1"/>
    <xf numFmtId="1" fontId="9" fillId="0" borderId="0" xfId="0" applyNumberFormat="1" applyFont="1" applyProtection="1"/>
    <xf numFmtId="0" fontId="9" fillId="0" borderId="0" xfId="0" applyFont="1" applyBorder="1" applyAlignment="1" applyProtection="1">
      <alignment horizontal="left"/>
    </xf>
    <xf numFmtId="0" fontId="9" fillId="0" borderId="0" xfId="0" applyFont="1" applyAlignment="1" applyProtection="1"/>
    <xf numFmtId="0" fontId="10" fillId="0" borderId="0" xfId="0" applyFont="1" applyFill="1" applyAlignment="1" applyProtection="1">
      <alignment horizontal="center"/>
    </xf>
    <xf numFmtId="0" fontId="9" fillId="3"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9" fillId="3" borderId="12" xfId="0"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0" fontId="9" fillId="0" borderId="0" xfId="0" applyFont="1" applyFill="1" applyAlignment="1" applyProtection="1">
      <alignment horizontal="left"/>
    </xf>
    <xf numFmtId="0" fontId="4" fillId="0" borderId="0" xfId="0" applyFont="1" applyFill="1" applyBorder="1" applyAlignment="1" applyProtection="1">
      <alignment horizontal="left" vertical="center"/>
    </xf>
    <xf numFmtId="0" fontId="22" fillId="0" borderId="0" xfId="0" applyFont="1" applyFill="1" applyAlignment="1" applyProtection="1">
      <alignment horizontal="center" vertical="center"/>
    </xf>
    <xf numFmtId="164" fontId="3" fillId="0" borderId="18" xfId="0" applyNumberFormat="1"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xf>
    <xf numFmtId="0" fontId="9" fillId="0" borderId="0" xfId="0" applyFont="1" applyFill="1" applyBorder="1" applyAlignment="1" applyProtection="1">
      <alignment horizontal="left"/>
    </xf>
    <xf numFmtId="0" fontId="1" fillId="0" borderId="0" xfId="0" applyNumberFormat="1" applyFont="1" applyProtection="1"/>
    <xf numFmtId="0" fontId="1" fillId="0" borderId="8" xfId="0" applyNumberFormat="1" applyFont="1" applyBorder="1" applyAlignment="1" applyProtection="1">
      <alignment horizontal="left" vertical="center" wrapText="1"/>
    </xf>
    <xf numFmtId="0" fontId="1" fillId="0" borderId="8" xfId="0" applyNumberFormat="1" applyFont="1" applyBorder="1" applyAlignment="1" applyProtection="1">
      <alignment horizontal="left" vertical="center"/>
    </xf>
    <xf numFmtId="0" fontId="1" fillId="0" borderId="8" xfId="0" quotePrefix="1" applyNumberFormat="1" applyFont="1" applyBorder="1" applyAlignment="1" applyProtection="1">
      <alignment horizontal="left" vertical="center"/>
    </xf>
    <xf numFmtId="0" fontId="9" fillId="0" borderId="8" xfId="0" applyNumberFormat="1" applyFont="1" applyFill="1" applyBorder="1" applyAlignment="1" applyProtection="1">
      <alignment horizontal="left" vertical="center" wrapText="1"/>
    </xf>
    <xf numFmtId="0" fontId="1" fillId="0" borderId="2" xfId="0" applyNumberFormat="1" applyFont="1" applyBorder="1" applyAlignment="1" applyProtection="1">
      <alignment horizontal="left" vertical="center" wrapText="1"/>
    </xf>
    <xf numFmtId="0" fontId="1" fillId="0" borderId="0" xfId="0" applyNumberFormat="1" applyFont="1" applyBorder="1" applyAlignment="1" applyProtection="1">
      <alignment horizontal="left" vertical="center" wrapText="1"/>
    </xf>
    <xf numFmtId="0" fontId="1" fillId="0" borderId="0" xfId="0" applyNumberFormat="1" applyFont="1" applyFill="1" applyProtection="1"/>
    <xf numFmtId="0" fontId="1" fillId="0" borderId="8"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wrapText="1"/>
    </xf>
    <xf numFmtId="0" fontId="1" fillId="0" borderId="8" xfId="0" applyNumberFormat="1" applyFont="1" applyBorder="1" applyAlignment="1" applyProtection="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vertical="center" wrapText="1"/>
    </xf>
    <xf numFmtId="14" fontId="1" fillId="0" borderId="8" xfId="0" quotePrefix="1" applyNumberFormat="1" applyFont="1" applyBorder="1" applyAlignment="1" applyProtection="1">
      <alignment horizontal="left" vertical="center"/>
    </xf>
    <xf numFmtId="10" fontId="1" fillId="0" borderId="8" xfId="0" applyNumberFormat="1" applyFont="1" applyBorder="1" applyAlignment="1" applyProtection="1">
      <alignment horizontal="left" vertical="center"/>
    </xf>
    <xf numFmtId="8" fontId="1" fillId="0" borderId="8" xfId="0" quotePrefix="1" applyNumberFormat="1" applyFont="1" applyBorder="1" applyAlignment="1" applyProtection="1">
      <alignment horizontal="left" vertical="center"/>
    </xf>
    <xf numFmtId="8" fontId="1" fillId="0" borderId="8" xfId="0" applyNumberFormat="1" applyFont="1" applyFill="1" applyBorder="1" applyAlignment="1" applyProtection="1">
      <alignment horizontal="left" vertical="center"/>
    </xf>
    <xf numFmtId="0" fontId="9" fillId="10" borderId="2" xfId="0" applyFont="1" applyFill="1" applyBorder="1" applyAlignment="1" applyProtection="1">
      <alignment horizontal="center" vertical="center"/>
    </xf>
    <xf numFmtId="0" fontId="26" fillId="0" borderId="0" xfId="3" applyNumberFormat="1" applyFont="1" applyFill="1" applyBorder="1" applyAlignment="1" applyProtection="1"/>
    <xf numFmtId="0" fontId="1" fillId="0" borderId="0" xfId="0" applyFont="1" applyBorder="1" applyAlignment="1" applyProtection="1"/>
    <xf numFmtId="0" fontId="27" fillId="11" borderId="19" xfId="4" applyFont="1" applyFill="1" applyBorder="1" applyAlignment="1">
      <alignment horizontal="center" vertical="center"/>
    </xf>
    <xf numFmtId="0" fontId="29" fillId="0" borderId="0" xfId="5" applyFont="1"/>
    <xf numFmtId="49" fontId="30" fillId="0" borderId="20" xfId="4" applyNumberFormat="1" applyFont="1" applyFill="1" applyBorder="1" applyAlignment="1">
      <alignment wrapText="1"/>
    </xf>
    <xf numFmtId="0" fontId="30" fillId="0" borderId="20" xfId="4" applyFont="1" applyFill="1" applyBorder="1" applyAlignment="1">
      <alignment wrapText="1"/>
    </xf>
    <xf numFmtId="0" fontId="29" fillId="0" borderId="0" xfId="5" applyFont="1" applyFill="1"/>
    <xf numFmtId="0" fontId="30" fillId="12" borderId="20" xfId="4" applyFont="1" applyFill="1" applyBorder="1" applyAlignment="1">
      <alignment wrapText="1"/>
    </xf>
    <xf numFmtId="0" fontId="30" fillId="13" borderId="20" xfId="4" applyFont="1" applyFill="1" applyBorder="1" applyAlignment="1">
      <alignment wrapText="1"/>
    </xf>
    <xf numFmtId="0" fontId="30" fillId="14" borderId="20" xfId="4" applyFont="1" applyFill="1" applyBorder="1" applyAlignment="1">
      <alignment wrapText="1"/>
    </xf>
    <xf numFmtId="0" fontId="30" fillId="15" borderId="20" xfId="4" applyFont="1" applyFill="1" applyBorder="1" applyAlignment="1">
      <alignment wrapText="1"/>
    </xf>
    <xf numFmtId="0" fontId="30" fillId="16" borderId="20" xfId="4" applyFont="1" applyFill="1" applyBorder="1" applyAlignment="1">
      <alignment wrapText="1"/>
    </xf>
    <xf numFmtId="0" fontId="9" fillId="10" borderId="11" xfId="0" applyFont="1" applyFill="1" applyBorder="1" applyAlignment="1" applyProtection="1">
      <alignment horizontal="center" vertical="center"/>
    </xf>
    <xf numFmtId="0" fontId="9" fillId="3" borderId="21" xfId="0" applyFont="1" applyFill="1" applyBorder="1" applyAlignment="1" applyProtection="1">
      <alignment horizontal="center" vertical="center" wrapText="1"/>
    </xf>
    <xf numFmtId="1" fontId="9" fillId="9" borderId="7" xfId="0" applyNumberFormat="1" applyFont="1" applyFill="1" applyBorder="1" applyAlignment="1" applyProtection="1">
      <alignment horizontal="left" vertical="center"/>
    </xf>
    <xf numFmtId="166" fontId="1" fillId="0" borderId="8" xfId="0" quotePrefix="1" applyNumberFormat="1" applyFont="1" applyBorder="1" applyAlignment="1" applyProtection="1">
      <alignment horizontal="left" vertical="center"/>
    </xf>
    <xf numFmtId="0" fontId="31" fillId="0" borderId="8" xfId="0" applyNumberFormat="1" applyFont="1" applyBorder="1" applyAlignment="1" applyProtection="1">
      <alignment horizontal="left" vertical="center" wrapText="1"/>
    </xf>
    <xf numFmtId="0" fontId="9" fillId="0" borderId="0" xfId="0" applyFont="1" applyAlignment="1" applyProtection="1">
      <alignment horizontal="left" vertical="center"/>
    </xf>
    <xf numFmtId="0" fontId="1" fillId="0" borderId="8" xfId="0" quotePrefix="1" applyNumberFormat="1" applyFont="1" applyBorder="1" applyAlignment="1" applyProtection="1">
      <alignment horizontal="left" vertical="center" wrapText="1"/>
    </xf>
    <xf numFmtId="0" fontId="9" fillId="3" borderId="14" xfId="0" applyFont="1" applyFill="1" applyBorder="1" applyAlignment="1" applyProtection="1">
      <alignment horizontal="left" vertical="center"/>
    </xf>
    <xf numFmtId="0" fontId="9" fillId="3" borderId="10" xfId="0" applyFont="1" applyFill="1" applyBorder="1" applyAlignment="1" applyProtection="1">
      <alignment horizontal="center" vertical="center"/>
    </xf>
    <xf numFmtId="165" fontId="9" fillId="3" borderId="10" xfId="0" applyNumberFormat="1"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1" fontId="4" fillId="3" borderId="2" xfId="0" applyNumberFormat="1" applyFont="1" applyFill="1" applyBorder="1" applyAlignment="1" applyProtection="1">
      <alignment horizontal="center" vertical="center"/>
    </xf>
    <xf numFmtId="0" fontId="4" fillId="3" borderId="2" xfId="0" applyNumberFormat="1" applyFont="1" applyFill="1" applyBorder="1" applyAlignment="1" applyProtection="1">
      <alignment horizontal="center" vertical="center"/>
    </xf>
    <xf numFmtId="165" fontId="4" fillId="3" borderId="2" xfId="0" applyNumberFormat="1" applyFont="1" applyFill="1" applyBorder="1" applyAlignment="1" applyProtection="1">
      <alignment horizontal="center" vertical="center"/>
    </xf>
    <xf numFmtId="1" fontId="4" fillId="3" borderId="2" xfId="0" applyNumberFormat="1" applyFont="1" applyFill="1" applyBorder="1" applyAlignment="1" applyProtection="1">
      <alignment horizontal="left" vertical="center"/>
    </xf>
    <xf numFmtId="0" fontId="9" fillId="17" borderId="22" xfId="0" applyFont="1" applyFill="1" applyBorder="1" applyAlignment="1" applyProtection="1">
      <alignment horizontal="center" vertical="center"/>
    </xf>
    <xf numFmtId="49" fontId="1" fillId="4" borderId="2" xfId="0" applyNumberFormat="1" applyFont="1" applyFill="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14" fontId="1" fillId="4" borderId="2" xfId="0" applyNumberFormat="1" applyFont="1" applyFill="1" applyBorder="1" applyAlignment="1" applyProtection="1">
      <alignment horizontal="left" vertical="center"/>
      <protection locked="0"/>
    </xf>
    <xf numFmtId="14" fontId="1" fillId="4" borderId="2" xfId="0" applyNumberFormat="1" applyFont="1" applyFill="1" applyBorder="1" applyAlignment="1" applyProtection="1">
      <alignment horizontal="center" vertical="center"/>
      <protection locked="0"/>
    </xf>
    <xf numFmtId="165" fontId="1" fillId="4" borderId="2" xfId="0" applyNumberFormat="1" applyFont="1" applyFill="1" applyBorder="1" applyAlignment="1" applyProtection="1">
      <alignment horizontal="center" vertical="center"/>
      <protection locked="0"/>
    </xf>
    <xf numFmtId="165" fontId="1" fillId="5" borderId="2" xfId="0" applyNumberFormat="1" applyFont="1" applyFill="1" applyBorder="1" applyAlignment="1" applyProtection="1">
      <alignment horizontal="center" vertical="center"/>
    </xf>
    <xf numFmtId="165" fontId="1" fillId="5" borderId="10" xfId="0" applyNumberFormat="1" applyFont="1" applyFill="1" applyBorder="1" applyAlignment="1" applyProtection="1">
      <alignment horizontal="center" vertical="center"/>
    </xf>
    <xf numFmtId="165" fontId="1" fillId="4" borderId="6" xfId="0" applyNumberFormat="1" applyFont="1" applyFill="1" applyBorder="1" applyAlignment="1" applyProtection="1">
      <alignment horizontal="center" vertical="center" wrapText="1"/>
      <protection locked="0"/>
    </xf>
    <xf numFmtId="10" fontId="1" fillId="4" borderId="2" xfId="0" applyNumberFormat="1" applyFont="1" applyFill="1" applyBorder="1" applyAlignment="1" applyProtection="1">
      <alignment horizontal="left" vertical="center"/>
      <protection locked="0"/>
    </xf>
    <xf numFmtId="165" fontId="1" fillId="4" borderId="2" xfId="0" applyNumberFormat="1" applyFont="1" applyFill="1" applyBorder="1" applyAlignment="1" applyProtection="1">
      <alignment horizontal="left" vertical="center"/>
      <protection locked="0"/>
    </xf>
    <xf numFmtId="165" fontId="1" fillId="4" borderId="6" xfId="0" applyNumberFormat="1" applyFont="1" applyFill="1" applyBorder="1" applyAlignment="1" applyProtection="1">
      <alignment horizontal="center" vertical="center"/>
      <protection locked="0"/>
    </xf>
    <xf numFmtId="166" fontId="1" fillId="4" borderId="6" xfId="0" applyNumberFormat="1"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xf>
    <xf numFmtId="49" fontId="32" fillId="18" borderId="23" xfId="0" applyNumberFormat="1" applyFont="1" applyFill="1" applyBorder="1" applyAlignment="1" applyProtection="1">
      <alignment horizontal="left" vertical="center" wrapText="1"/>
      <protection locked="0"/>
    </xf>
    <xf numFmtId="49" fontId="32" fillId="18" borderId="11" xfId="0" applyNumberFormat="1" applyFont="1" applyFill="1" applyBorder="1" applyAlignment="1" applyProtection="1">
      <alignment horizontal="left" vertical="center" wrapText="1"/>
      <protection locked="0"/>
    </xf>
    <xf numFmtId="0" fontId="22" fillId="8" borderId="6" xfId="0" applyFont="1" applyFill="1" applyBorder="1" applyAlignment="1" applyProtection="1">
      <alignment horizontal="center" vertical="center" wrapText="1"/>
    </xf>
    <xf numFmtId="0" fontId="22" fillId="8" borderId="1" xfId="0" applyFont="1" applyFill="1" applyBorder="1" applyAlignment="1" applyProtection="1">
      <alignment horizontal="center" vertical="center" wrapText="1"/>
    </xf>
    <xf numFmtId="0" fontId="22" fillId="8" borderId="7"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3" borderId="3"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18" xfId="0"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wrapText="1"/>
      <protection locked="0"/>
    </xf>
    <xf numFmtId="0" fontId="3" fillId="0" borderId="5"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23" fillId="10" borderId="6" xfId="0" applyFont="1" applyFill="1" applyBorder="1" applyAlignment="1" applyProtection="1">
      <alignment horizontal="center" vertical="center"/>
    </xf>
    <xf numFmtId="0" fontId="23" fillId="10" borderId="7" xfId="0" applyFont="1" applyFill="1" applyBorder="1" applyAlignment="1" applyProtection="1">
      <alignment horizontal="center" vertical="center"/>
    </xf>
    <xf numFmtId="0" fontId="22" fillId="6" borderId="15" xfId="0" applyFont="1" applyFill="1" applyBorder="1" applyAlignment="1" applyProtection="1">
      <alignment horizontal="center" vertical="center" wrapText="1"/>
    </xf>
    <xf numFmtId="0" fontId="22" fillId="6" borderId="16"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9" xfId="0" applyFont="1" applyFill="1" applyBorder="1" applyAlignment="1" applyProtection="1">
      <alignment horizontal="center" vertical="center"/>
    </xf>
    <xf numFmtId="0" fontId="22" fillId="6" borderId="12" xfId="0" applyFont="1" applyFill="1" applyBorder="1" applyAlignment="1" applyProtection="1">
      <alignment horizontal="center" vertical="center"/>
    </xf>
    <xf numFmtId="0" fontId="15" fillId="5" borderId="6"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22" fillId="8" borderId="24"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23" fillId="10" borderId="13" xfId="0" applyFont="1" applyFill="1" applyBorder="1" applyAlignment="1" applyProtection="1">
      <alignment horizontal="center" vertical="center"/>
    </xf>
    <xf numFmtId="0" fontId="23" fillId="10" borderId="12" xfId="0" applyFont="1" applyFill="1" applyBorder="1" applyAlignment="1" applyProtection="1">
      <alignment horizontal="center" vertical="center"/>
    </xf>
    <xf numFmtId="0" fontId="13" fillId="4" borderId="8" xfId="0" applyNumberFormat="1" applyFont="1" applyFill="1" applyBorder="1" applyAlignment="1" applyProtection="1">
      <alignment horizontal="left" vertical="center"/>
    </xf>
    <xf numFmtId="0" fontId="13" fillId="7" borderId="8" xfId="0" applyNumberFormat="1" applyFont="1" applyFill="1" applyBorder="1" applyAlignment="1" applyProtection="1">
      <alignment horizontal="left" vertical="center"/>
    </xf>
    <xf numFmtId="0" fontId="13" fillId="19" borderId="8" xfId="0" applyNumberFormat="1" applyFont="1" applyFill="1" applyBorder="1" applyAlignment="1" applyProtection="1">
      <alignment horizontal="left" vertical="center"/>
    </xf>
  </cellXfs>
  <cellStyles count="6">
    <cellStyle name="Standard" xfId="0" builtinId="0"/>
    <cellStyle name="Standard_SfB_Schueler_2010" xfId="5" xr:uid="{099102BD-C0CB-4404-8B09-72AEE5D1FC31}"/>
    <cellStyle name="Standard_Staatsangeh" xfId="4" xr:uid="{ECB85E18-5138-4748-B15C-5EA2615C0D23}"/>
    <cellStyle name="Standard_Tabelle1" xfId="1" xr:uid="{00000000-0005-0000-0000-000001000000}"/>
    <cellStyle name="Standard_Tabelle5" xfId="3" xr:uid="{81621417-8876-4498-B48B-E11FF8CA57EC}"/>
    <cellStyle name="Währung 2" xfId="2" xr:uid="{00000000-0005-0000-0000-000003000000}"/>
  </cellStyles>
  <dxfs count="190">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4" formatCode="0.00%"/>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left" vertical="bottom" textRotation="0" wrapText="0" indent="0" justifyLastLine="0" shrinkToFit="0" readingOrder="0"/>
      <protection locked="1" hidden="0"/>
    </dxf>
    <dxf>
      <fill>
        <patternFill patternType="solid">
          <fgColor indexed="64"/>
          <bgColor theme="5"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protection locked="1" hidden="0"/>
    </dxf>
    <dxf>
      <fill>
        <patternFill patternType="solid">
          <fgColor indexed="64"/>
          <bgColor theme="5"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left" vertical="center" textRotation="0" wrapText="0" indent="0" justifyLastLine="0" shrinkToFit="0" readingOrder="0"/>
      <border diagonalUp="0" diagonalDown="0" outline="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numFmt numFmtId="167" formatCode="#.##000\ &quot;€&quot;"/>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1" indent="0" justifyLastLine="0" shrinkToFit="0" readingOrder="0"/>
      <border diagonalUp="0" diagonalDown="0">
        <left style="medium">
          <color theme="0" tint="-0.24994659260841701"/>
        </left>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numFmt numFmtId="167" formatCode="#.##000\ &quot;€&quot;"/>
      <protection locked="1" hidden="0"/>
    </dxf>
    <dxf>
      <font>
        <b/>
        <i val="0"/>
        <strike val="0"/>
        <condense val="0"/>
        <extend val="0"/>
        <outline val="0"/>
        <shadow val="0"/>
        <u val="none"/>
        <vertAlign val="baseline"/>
        <sz val="10"/>
        <color rgb="FF000000"/>
        <name val="Arial"/>
        <family val="2"/>
        <scheme val="none"/>
      </font>
      <numFmt numFmtId="165" formatCode="#,##0.00\ &quot;€&quot;"/>
      <fill>
        <patternFill patternType="solid">
          <fgColor rgb="FF000000"/>
          <bgColor rgb="FFF2DCDB"/>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i val="0"/>
        <strike val="0"/>
        <condense val="0"/>
        <extend val="0"/>
        <outline val="0"/>
        <shadow val="0"/>
        <u val="none"/>
        <vertAlign val="baseline"/>
        <sz val="10"/>
        <color theme="1"/>
        <name val="Arial"/>
        <family val="2"/>
        <scheme val="none"/>
      </font>
      <numFmt numFmtId="1" formatCode="0"/>
      <fill>
        <patternFill patternType="solid">
          <fgColor indexed="64"/>
          <bgColor theme="5"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font>
        <b val="0"/>
        <i val="0"/>
        <strike val="0"/>
        <condense val="0"/>
        <extend val="0"/>
        <outline val="0"/>
        <shadow val="0"/>
        <u val="none"/>
        <vertAlign val="baseline"/>
        <sz val="10"/>
        <color rgb="FF000000"/>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rgb="FF000000"/>
        <name val="Arial"/>
        <family val="2"/>
        <scheme val="none"/>
      </font>
      <numFmt numFmtId="30" formatCode="@"/>
      <fill>
        <patternFill patternType="solid">
          <fgColor rgb="FF000000"/>
          <bgColor rgb="FFDCE6F1"/>
        </patternFill>
      </fill>
      <alignment horizontal="left" vertical="center" textRotation="0" wrapText="1" indent="0" justifyLastLine="0" shrinkToFit="0" readingOrder="0"/>
      <border diagonalUp="0" diagonalDown="0">
        <left style="medium">
          <color rgb="FFBFBFBF"/>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rgb="FF000000"/>
        <name val="Arial"/>
        <family val="2"/>
        <scheme val="none"/>
      </font>
      <fill>
        <patternFill patternType="solid">
          <fgColor rgb="FF000000"/>
          <bgColor rgb="FFDCE6F1"/>
        </patternFill>
      </fill>
      <alignment horizontal="left" vertical="center" textRotation="0" wrapText="1" indent="0" justifyLastLine="0" shrinkToFit="0" readingOrder="0"/>
      <border diagonalUp="0" diagonalDown="0">
        <left/>
        <right style="medium">
          <color theme="0" tint="-0.24994659260841701"/>
        </right>
        <top style="medium">
          <color rgb="FFBFBFBF"/>
        </top>
        <bottom style="medium">
          <color rgb="FFBFBFBF"/>
        </bottom>
      </border>
      <protection locked="0" hidden="0"/>
    </dxf>
    <dxf>
      <font>
        <b val="0"/>
        <i val="0"/>
        <strike val="0"/>
        <condense val="0"/>
        <extend val="0"/>
        <outline val="0"/>
        <shadow val="0"/>
        <u val="none"/>
        <vertAlign val="baseline"/>
        <sz val="11"/>
        <color theme="1"/>
        <name val="Arial"/>
        <family val="2"/>
        <scheme val="none"/>
      </font>
      <numFmt numFmtId="166"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rgb="FFBFBFBF"/>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border>
      <protection locked="0" hidden="0"/>
    </dxf>
    <dxf>
      <font>
        <b val="0"/>
        <i val="0"/>
        <strike val="0"/>
        <condense val="0"/>
        <extend val="0"/>
        <outline val="0"/>
        <shadow val="0"/>
        <u val="none"/>
        <vertAlign val="baseline"/>
        <sz val="10"/>
        <color rgb="FF000000"/>
        <name val="Arial"/>
        <family val="2"/>
        <scheme val="none"/>
      </font>
      <fill>
        <patternFill patternType="solid">
          <fgColor rgb="FF000000"/>
          <bgColor rgb="FFDCE6F1"/>
        </patternFill>
      </fill>
      <alignment horizontal="left" vertical="bottom" textRotation="0" wrapText="0" indent="0" justifyLastLine="0" shrinkToFit="0" readingOrder="0"/>
      <protection locked="1" hidden="0"/>
    </dxf>
    <dxf>
      <fill>
        <patternFill patternType="solid">
          <fgColor rgb="FF000000"/>
          <bgColor rgb="FFF2DCDB"/>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border>
      <protection locked="1" hidden="0"/>
    </dxf>
    <dxf>
      <font>
        <b val="0"/>
        <i val="0"/>
        <strike val="0"/>
        <condense val="0"/>
        <extend val="0"/>
        <outline val="0"/>
        <shadow val="0"/>
        <u val="none"/>
        <vertAlign val="baseline"/>
        <sz val="10"/>
        <color theme="1"/>
        <name val="Arial"/>
        <family val="2"/>
        <scheme val="none"/>
      </font>
      <fill>
        <patternFill patternType="solid">
          <fgColor rgb="FF000000"/>
          <bgColor rgb="FFF2DCDB"/>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rgb="FFBFBFBF"/>
        </top>
        <bottom/>
      </border>
      <protection locked="1" hidden="0"/>
    </dxf>
    <dxf>
      <font>
        <b val="0"/>
        <i val="0"/>
        <strike val="0"/>
        <condense val="0"/>
        <extend val="0"/>
        <outline val="0"/>
        <shadow val="0"/>
        <u val="none"/>
        <vertAlign val="baseline"/>
        <sz val="10"/>
        <color theme="1"/>
        <name val="Arial"/>
        <family val="2"/>
        <scheme val="none"/>
      </font>
      <fill>
        <patternFill patternType="solid">
          <fgColor rgb="FF000000"/>
          <bgColor rgb="FFF2DCDB"/>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rgb="FFBFBFBF"/>
        </top>
        <bottom/>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65" formatCode="#,##0.00\ &quot;€&quo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5"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border>
      <protection locked="1" hidden="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border>
      <protection locked="1" hidden="0"/>
    </dxf>
    <dxf>
      <border outline="0">
        <top style="medium">
          <color rgb="FFBFBFBF"/>
        </top>
      </border>
    </dxf>
    <dxf>
      <border outline="0">
        <left style="medium">
          <color rgb="FFBFBFBF"/>
        </left>
        <right style="medium">
          <color rgb="FFBFBFBF"/>
        </right>
        <top style="medium">
          <color rgb="FFBFBFBF"/>
        </top>
        <bottom style="medium">
          <color rgb="FFBFBFBF"/>
        </bottom>
      </border>
    </dxf>
    <dxf>
      <border outline="0">
        <bottom style="medium">
          <color rgb="FFBFBFBF"/>
        </bottom>
      </border>
    </dxf>
    <dxf>
      <border>
        <top style="medium">
          <color theme="0" tint="-0.24994659260841701"/>
        </top>
      </border>
    </dxf>
    <dxf>
      <border outline="0">
        <left style="medium">
          <color rgb="FFBFBFBF"/>
        </left>
        <right style="medium">
          <color rgb="FFBFBFBF"/>
        </right>
        <top style="medium">
          <color rgb="FFBFBFBF"/>
        </top>
        <bottom style="medium">
          <color rgb="FFBFBFBF"/>
        </bottom>
      </border>
    </dxf>
    <dxf>
      <border outline="0">
        <bottom style="medium">
          <color rgb="FFBFBFBF"/>
        </bottom>
      </border>
    </dxf>
    <dxf>
      <border outline="0">
        <left style="medium">
          <color rgb="FFBFBFBF"/>
        </left>
      </border>
    </dxf>
    <dxf>
      <border>
        <top style="medium">
          <color theme="0" tint="-0.24994659260841701"/>
        </top>
      </border>
    </dxf>
    <dxf>
      <border outline="0">
        <left style="medium">
          <color theme="0" tint="-0.24994659260841701"/>
        </left>
        <right style="medium">
          <color theme="0" tint="-0.24994659260841701"/>
        </right>
        <top style="medium">
          <color theme="0" tint="-0.24994659260841701"/>
        </top>
        <bottom style="medium">
          <color theme="0" tint="-0.24994659260841701"/>
        </bottom>
      </border>
    </dxf>
    <dxf>
      <border outline="0">
        <bottom style="medium">
          <color theme="0" tint="-0.24994659260841701"/>
        </bottom>
      </border>
    </dxf>
    <dxf>
      <border outline="0">
        <left style="medium">
          <color rgb="FFBFBFBF"/>
        </left>
      </border>
    </dxf>
    <dxf>
      <border outline="0">
        <top style="medium">
          <color theme="0" tint="-0.24994659260841701"/>
        </top>
      </border>
    </dxf>
    <dxf>
      <border outline="0">
        <left style="medium">
          <color theme="0" tint="-0.24994659260841701"/>
        </left>
        <right style="medium">
          <color theme="0" tint="-0.24994659260841701"/>
        </right>
        <top style="medium">
          <color theme="0" tint="-0.24994659260841701"/>
        </top>
        <bottom style="medium">
          <color theme="0" tint="-0.24994659260841701"/>
        </bottom>
      </border>
    </dxf>
    <dxf>
      <border outline="0">
        <bottom style="medium">
          <color theme="0" tint="-0.24994659260841701"/>
        </bottom>
      </border>
    </dxf>
    <dxf>
      <border outline="0">
        <left style="medium">
          <color rgb="FFBFBFBF"/>
        </left>
      </border>
    </dxf>
    <dxf>
      <border outline="0">
        <top style="medium">
          <color theme="0" tint="-0.24994659260841701"/>
        </top>
      </border>
    </dxf>
    <dxf>
      <border outline="0">
        <left style="medium">
          <color theme="0" tint="-0.24994659260841701"/>
        </left>
        <right style="medium">
          <color theme="0" tint="-0.24994659260841701"/>
        </right>
        <top style="medium">
          <color theme="0" tint="-0.24994659260841701"/>
        </top>
        <bottom style="medium">
          <color theme="0" tint="-0.24994659260841701"/>
        </bottom>
      </border>
    </dxf>
    <dxf>
      <border outline="0">
        <bottom style="medium">
          <color theme="0" tint="-0.24994659260841701"/>
        </bottom>
      </border>
    </dxf>
    <dxf>
      <border outline="0">
        <left style="medium">
          <color theme="0" tint="-0.24994659260841701"/>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P12:P23" totalsRowShown="0" headerRowDxfId="32" dataDxfId="31" tableBorderDxfId="189">
  <autoFilter ref="P12:P23" xr:uid="{00000000-0009-0000-0100-000001000000}"/>
  <tableColumns count="1">
    <tableColumn id="1" xr3:uid="{00000000-0010-0000-0000-000001000000}" name="Pflegeschulen" dataDxfId="3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974DEA-5344-4491-970D-071DCC6D485D}" name="Tabelle7" displayName="Tabelle7" ref="B11:O32" totalsRowCount="1" headerRowDxfId="15" dataDxfId="13" totalsRowDxfId="14" headerRowBorderDxfId="188" tableBorderDxfId="187" totalsRowBorderDxfId="186">
  <autoFilter ref="B11:O31" xr:uid="{FD7DE400-FF91-4813-97F3-28A98B2173F4}"/>
  <tableColumns count="14">
    <tableColumn id="1" xr3:uid="{17777784-2E80-49D8-9C14-73E9AA04338D}" name="lfd. Nr." totalsRowLabel="Gesamt" dataDxfId="30" totalsRowDxfId="29">
      <calculatedColumnFormula>ROW(B1)</calculatedColumnFormula>
    </tableColumn>
    <tableColumn id="2" xr3:uid="{10D87B94-C9A8-4504-AED0-BCE9649C03C2}" name="Name" totalsRowFunction="count" dataDxfId="12" totalsRowDxfId="28"/>
    <tableColumn id="3" xr3:uid="{65CC288D-B8E4-474D-90A8-EA0323126A2B}" name="Vorname" dataDxfId="11" totalsRowDxfId="27"/>
    <tableColumn id="4" xr3:uid="{0D6EBD78-A64D-4741-9AD6-842DAB407BA8}" name="Geburts-_x000a_datum" dataDxfId="10" totalsRowDxfId="26"/>
    <tableColumn id="5" xr3:uid="{DEC32978-1A61-4DB0-96B1-614CAFE1DBB3}" name="Geschlecht" dataDxfId="9" totalsRowDxfId="25"/>
    <tableColumn id="6" xr3:uid="{0BDD89B2-A443-4379-B4CD-4B24FA527BCE}" name=" Kurs-_x000a_beginn" dataDxfId="8" totalsRowDxfId="24"/>
    <tableColumn id="7" xr3:uid="{49069A71-82C2-4E1B-A179-4772A2A0C1D6}" name="Ausbildungsende bzw. voraus-sichtliches Datum des Abschlusses" dataDxfId="7" totalsRowDxfId="23"/>
    <tableColumn id="8" xr3:uid="{CCB09DED-3E79-48EF-8F57-70586BAD4AA2}" name="in der Einrichtung seit (Kannfeld)" dataDxfId="6" totalsRowDxfId="22"/>
    <tableColumn id="9" xr3:uid="{01E639A3-EED9-438F-8179-8311D391E3E1}" name="Name der Pflegeschule" dataDxfId="5" totalsRowDxfId="21"/>
    <tableColumn id="10" xr3:uid="{099EF9F8-7C9B-4462-B90B-61F4E1086C7A}" name="Ausbildungsum-fang (Voll- oder Teilzeit)" dataDxfId="4" totalsRowDxfId="20"/>
    <tableColumn id="11" xr3:uid="{E0F53763-E876-471D-A4D4-5613A8094C4B}" name="Bei Teilzeit bitte in % angeben, sonst freilassen" dataDxfId="3" totalsRowDxfId="19"/>
    <tableColumn id="12" xr3:uid="{71C5E92E-8689-4848-ADB4-42C184E723CB}" name="vertraglich vorgesehene monatliche Bruttoausbil-dungsvergütung " dataDxfId="2" totalsRowDxfId="18"/>
    <tableColumn id="13" xr3:uid="{2E45AD19-0F6C-4D75-9F31-1628389B63D5}" name="Ø vertraglich vorgesehene monatliche Arbeitgeber-Bruttokosten " totalsRowFunction="sum" dataDxfId="1" totalsRowDxfId="17"/>
    <tableColumn id="14" xr3:uid="{1CB2E137-FD87-4E34-8FAB-822F33F71C0C}" name="Falls vorhanden: Art und Höhe der monatlichen Förderung durch Dritte" dataDxfId="0" totalsRowDxfId="16"/>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134" displayName="Tabelle134" ref="P12:P23" totalsRowShown="0" headerRowDxfId="66" dataDxfId="65" tableBorderDxfId="185">
  <autoFilter ref="P12:P23" xr:uid="{00000000-0009-0000-0100-000003000000}"/>
  <tableColumns count="1">
    <tableColumn id="1" xr3:uid="{00000000-0010-0000-0100-000001000000}" name="Pflegeschulen" dataDxfId="6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86CDBF-EE2F-4E8C-AB2A-6BA7CAB7BF7C}" name="Tabelle6" displayName="Tabelle6" ref="B11:O32" totalsRowCount="1" headerRowDxfId="47" dataDxfId="45" totalsRowDxfId="46" headerRowBorderDxfId="184" tableBorderDxfId="183" totalsRowBorderDxfId="182">
  <autoFilter ref="B11:O31" xr:uid="{A9504A45-C7B8-42FA-9458-BAED2DBB5C4A}"/>
  <tableColumns count="14">
    <tableColumn id="1" xr3:uid="{8F1452DA-F004-4734-91CB-BA9B216E40A6}" name="lfd. Nr." totalsRowLabel="Gesamt" dataDxfId="64" totalsRowDxfId="63">
      <calculatedColumnFormula>ROW(B1)</calculatedColumnFormula>
    </tableColumn>
    <tableColumn id="2" xr3:uid="{1B87961E-6BD3-4C3B-B9AC-0C43267F1EBB}" name="Name" totalsRowFunction="count" dataDxfId="44" totalsRowDxfId="62"/>
    <tableColumn id="3" xr3:uid="{5160EC03-0DB7-46C4-86AF-F9E4A13698AD}" name="Vorname" dataDxfId="43" totalsRowDxfId="61"/>
    <tableColumn id="4" xr3:uid="{103EB391-BC0E-45EC-9D6A-C5A26E1B4F06}" name="Geburts-_x000a_datum" dataDxfId="42" totalsRowDxfId="60"/>
    <tableColumn id="5" xr3:uid="{37BDE0A5-2740-4E59-866D-0F3B76F3CFF3}" name="Geschlecht" dataDxfId="41" totalsRowDxfId="59"/>
    <tableColumn id="6" xr3:uid="{BFF00334-343D-4D36-A4E2-B3EEE6F95A82}" name=" Kurs-_x000a_beginn" dataDxfId="40" totalsRowDxfId="58"/>
    <tableColumn id="7" xr3:uid="{B6A79D2D-EE3A-41FC-8F46-6033883F7BA1}" name="Ausbildungs-_x000a_ende bzw. voraussichtliches Datum des Abschlusses" dataDxfId="39" totalsRowDxfId="57"/>
    <tableColumn id="8" xr3:uid="{80E2D13D-11D9-4893-BA0E-49153CD563F6}" name="in der Einrichtung seit_x000a_(Kannfeld)" dataDxfId="38" totalsRowDxfId="56"/>
    <tableColumn id="9" xr3:uid="{62231FA5-385C-4366-9D88-A1A0F2F0C0C1}" name="vertragliche monatliche Bruttoausbildungs-vergütung_x000a_2. Lehrjahr " dataDxfId="37" totalsRowDxfId="55"/>
    <tableColumn id="10" xr3:uid="{1C4A8473-BA64-4F2A-BC2C-DFD3636C60B4}" name="Ø vertragliche monatliche Arbeitgeber-Bruttokosten_x000a_2. Lehrjahr " dataDxfId="36" totalsRowDxfId="54"/>
    <tableColumn id="11" xr3:uid="{D6A6193F-F6FE-4477-9214-813150E0390D}" name="Ø monatliche Arbeitgeber-_x000a_Bruttokosten einer Pflegefachkraft" dataDxfId="35" totalsRowDxfId="53"/>
    <tableColumn id="12" xr3:uid="{FAC2E55E-1271-4315-8D05-7B46B0A455D5}" name="Anrechnung im Verhältnis_x000a_1 zu 14 (Pflegefachkraft zu Auszubildendem)" dataDxfId="52" totalsRowDxfId="51">
      <calculatedColumnFormula>L12/14</calculatedColumnFormula>
    </tableColumn>
    <tableColumn id="13" xr3:uid="{3186F325-2A21-42C6-812D-AF86C38DE4BF}" name="Mehrkosten im Sinne des § 27 PflBG" totalsRowFunction="sum" dataDxfId="50" totalsRowDxfId="49">
      <calculatedColumnFormula>K12-M12</calculatedColumnFormula>
    </tableColumn>
    <tableColumn id="14" xr3:uid="{B18EF88F-4518-4F8B-BEBE-DBEC45F05469}" name="Falls vorhanden: Art und Höhe der monatlichen Förderung durch Dritte" dataDxfId="34" totalsRowDxfId="48"/>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le13" displayName="Tabelle13" ref="P12:P23" totalsRowShown="0" headerRowDxfId="100" dataDxfId="99" tableBorderDxfId="181">
  <autoFilter ref="P12:P23" xr:uid="{00000000-0009-0000-0100-000002000000}"/>
  <tableColumns count="1">
    <tableColumn id="1" xr3:uid="{00000000-0010-0000-0200-000001000000}" name="Pflegeschulen" dataDxfId="10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0BB826-C363-424B-8900-829167DF71EA}" name="Tabelle4" displayName="Tabelle4" ref="B11:O32" totalsRowCount="1" headerRowDxfId="95" dataDxfId="93" totalsRowDxfId="94" headerRowBorderDxfId="180" tableBorderDxfId="179" totalsRowBorderDxfId="178">
  <autoFilter ref="B11:O31" xr:uid="{6FDB557B-BB1B-489F-BE72-46BB1564D6D3}"/>
  <tableColumns count="14">
    <tableColumn id="1" xr3:uid="{1BDF006B-472F-4356-8388-6BA13FBD1D73}" name="lfd. Nr." totalsRowLabel="Gesamt" dataDxfId="98" totalsRowDxfId="81">
      <calculatedColumnFormula>ROW(B1)</calculatedColumnFormula>
    </tableColumn>
    <tableColumn id="2" xr3:uid="{1DCAE48D-2C20-47EF-AEEA-CD2AE6C61F9C}" name="Name" totalsRowFunction="count" dataDxfId="92" totalsRowDxfId="80"/>
    <tableColumn id="3" xr3:uid="{DD4A1BD5-1F0D-43DF-AED9-5ED984D70118}" name="Vorname" dataDxfId="91" totalsRowDxfId="79"/>
    <tableColumn id="4" xr3:uid="{839457A1-73EC-4A14-8043-E6AF3F09AF37}" name="Geburts-_x000a_datum" dataDxfId="90" totalsRowDxfId="78"/>
    <tableColumn id="5" xr3:uid="{A33D4555-5F2A-4407-B0D1-A56952017686}" name="Geschlecht" dataDxfId="89" totalsRowDxfId="77"/>
    <tableColumn id="6" xr3:uid="{584F77EE-956D-4449-9D9D-05083887D29F}" name=" Kurs-_x000a_beginn" dataDxfId="88" totalsRowDxfId="76"/>
    <tableColumn id="7" xr3:uid="{B7BF2507-A444-42F4-8D4C-869E1BEF5555}" name="Ausbildungs-_x000a_ende bzw. voraussichtliches Datum des Abschlusses" dataDxfId="87" totalsRowDxfId="75"/>
    <tableColumn id="8" xr3:uid="{D651EF65-DD92-4342-B972-B081C63A3A3A}" name="in der Einrichtung seit (Kannfeld)" dataDxfId="86" totalsRowDxfId="74"/>
    <tableColumn id="9" xr3:uid="{67C95F44-6E34-45C4-BBE2-86D88773E89A}" name="vertragliche monatliche Bruttoausbildungs-vergütung_x000a_3. Lehrjahr " dataDxfId="85" totalsRowDxfId="73"/>
    <tableColumn id="10" xr3:uid="{9E482BAB-B43B-4D10-86E8-0AE0ABB42EC1}" name="Ø vertragliche monatliche Arbeitgeber-Bruttokosten_x000a_3. Lehrjahr " dataDxfId="84" totalsRowDxfId="72"/>
    <tableColumn id="11" xr3:uid="{8FC0C718-9DEC-4244-B7FA-79B2FABF577A}" name="Ø monatliche Arbeitgeber-_x000a_Bruttokosten einer Pflegefachkraft" dataDxfId="83" totalsRowDxfId="71"/>
    <tableColumn id="12" xr3:uid="{5168E3DE-CF92-49AC-B4B9-2889901BC4A1}" name="Anrechnung im Verhältnis_x000a_1 zu 14 (Pflegefachkraft zu Auszubildendem)" dataDxfId="97" totalsRowDxfId="70">
      <calculatedColumnFormula>L12/14</calculatedColumnFormula>
    </tableColumn>
    <tableColumn id="13" xr3:uid="{CE14CBB8-1A17-4B12-93D9-4B83DFD6D186}" name="Mehrkosten im Sinne des § 27 PflBG" totalsRowFunction="sum" dataDxfId="96" totalsRowDxfId="69">
      <calculatedColumnFormula>K12-M12</calculatedColumnFormula>
    </tableColumn>
    <tableColumn id="14" xr3:uid="{4DF52334-8D93-46AD-8F83-F9CE42B1EC80}" name="Falls vorhanden: Art und Höhe der_x000a_monatlichen Förderung durch Dritte" dataDxfId="82" totalsRowDxfId="68"/>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CD1D65-E7BD-4DEF-9C3F-E3A038870F4B}" name="Tabelle139" displayName="Tabelle139" ref="P12:P23" totalsRowShown="0" headerRowDxfId="134" dataDxfId="133" tableBorderDxfId="177">
  <autoFilter ref="P12:P23" xr:uid="{00000000-0009-0000-0100-000002000000}"/>
  <tableColumns count="1">
    <tableColumn id="1" xr3:uid="{1F49E1E0-89E6-455B-A4D9-9A6028CBF026}" name="Pflegeschulen" dataDxfId="135"/>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31EC74-6205-4BB0-844E-6741F19A4C0D}" name="Tabelle410" displayName="Tabelle410" ref="B11:O32" totalsRowCount="1" headerRowDxfId="115" dataDxfId="113" totalsRowDxfId="114" headerRowBorderDxfId="176" tableBorderDxfId="175" totalsRowBorderDxfId="174">
  <autoFilter ref="B11:O31" xr:uid="{6FDB557B-BB1B-489F-BE72-46BB1564D6D3}"/>
  <tableColumns count="14">
    <tableColumn id="1" xr3:uid="{190615C2-E3B2-4551-BEA6-EB93F018C5BC}" name="lfd. Nr." totalsRowLabel="Gesamt" dataDxfId="132" totalsRowDxfId="131">
      <calculatedColumnFormula>ROW(B1)</calculatedColumnFormula>
    </tableColumn>
    <tableColumn id="2" xr3:uid="{28572BED-218B-480E-AF34-7A1181F47E33}" name="Name" totalsRowFunction="count" dataDxfId="112" totalsRowDxfId="130"/>
    <tableColumn id="3" xr3:uid="{D3505BAE-D4AB-49D7-A0B3-A00F8D866805}" name="Vorname" dataDxfId="111" totalsRowDxfId="129"/>
    <tableColumn id="4" xr3:uid="{856A8A59-D2C6-4C0E-B7E0-28FB7C2351B3}" name="Geburts-_x000a_datum" dataDxfId="110" totalsRowDxfId="128"/>
    <tableColumn id="5" xr3:uid="{97BDCCF1-EB0F-4F20-BFEB-5345B2259151}" name="Geschlecht" dataDxfId="109" totalsRowDxfId="127"/>
    <tableColumn id="6" xr3:uid="{1CD99FA0-900D-47FF-837C-6224AC38AA7E}" name="Kurs-_x000a_beginn" dataDxfId="108" totalsRowDxfId="126"/>
    <tableColumn id="7" xr3:uid="{E4224B88-F645-4CA2-9E0E-94144924D8F3}" name="Ausbildungs-_x000a_ende bzw. voraussichtliches Datum des Abschlusses" dataDxfId="107" totalsRowDxfId="125"/>
    <tableColumn id="8" xr3:uid="{7AD3445A-070C-4677-9797-33DB136D62A8}" name="in der Einrichtung seit (Kannfeld)" dataDxfId="106" totalsRowDxfId="124"/>
    <tableColumn id="9" xr3:uid="{7D04A789-2DEC-4443-A0E9-597540230BDD}" name="vertragliche monatliche Bruttoausbildungs-vergütung_x000a_des Lehrjahres " dataDxfId="105" totalsRowDxfId="123"/>
    <tableColumn id="10" xr3:uid="{967B0053-F7F1-4D10-BD92-A10506C81498}" name="Ø vertragliche monatliche Arbeitgeber-Bruttokosten_x000a_des Lehrjahres " dataDxfId="104" totalsRowDxfId="122"/>
    <tableColumn id="11" xr3:uid="{4CCFA0A9-2B09-4D49-8A7F-BE9CD974A38B}" name="Ø monatliche Arbeitgeber-_x000a_Bruttokosten einer Pflegefachkraft" dataDxfId="103" totalsRowDxfId="121"/>
    <tableColumn id="12" xr3:uid="{C4DAEE84-4228-4160-9D06-4336592B6AF7}" name="Anrechnung im Verhältnis_x000a_1 zu 14 (Pflegefachkraft zu Auszubildendem)" dataDxfId="120" totalsRowDxfId="119">
      <calculatedColumnFormula>L12/14</calculatedColumnFormula>
    </tableColumn>
    <tableColumn id="13" xr3:uid="{2D1D85C7-6FC0-476F-9DF8-5B124B8CB303}" name="Mehrkosten im Sinne des § 27 PflBG" totalsRowFunction="sum" dataDxfId="118" totalsRowDxfId="117">
      <calculatedColumnFormula>K12-M12</calculatedColumnFormula>
    </tableColumn>
    <tableColumn id="14" xr3:uid="{94F6DAA4-7D6E-41E4-B81B-9761896E8F9A}" name="Falls vorhanden: Art und Höhe der_x000a_monatlichen Förderung durch Dritte" dataDxfId="102" totalsRowDxfId="116"/>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BAB0408-74EF-4FB0-981E-76E93CEC01B4}" name="Tabelle711" displayName="Tabelle711" ref="B11:Q32" totalsRowCount="1" headerRowDxfId="153" dataDxfId="151" totalsRowDxfId="152" headerRowBorderDxfId="173" tableBorderDxfId="172" totalsRowBorderDxfId="171">
  <autoFilter ref="B11:Q31" xr:uid="{FD7DE400-FF91-4813-97F3-28A98B2173F4}"/>
  <tableColumns count="16">
    <tableColumn id="1" xr3:uid="{D4FDAB0B-157C-4283-BCC4-647E9B413E5D}" name="lfd. Nr." totalsRowLabel="Gesamt" dataDxfId="170" totalsRowDxfId="169">
      <calculatedColumnFormula>ROW(B1)</calculatedColumnFormula>
    </tableColumn>
    <tableColumn id="2" xr3:uid="{E214E0E0-6907-46E0-96B2-9622211728EB}" name="Name" totalsRowFunction="count" dataDxfId="150" totalsRowDxfId="168"/>
    <tableColumn id="3" xr3:uid="{52E6BB49-3781-4470-AF37-0F684808F440}" name="Vorname" dataDxfId="149" totalsRowDxfId="167"/>
    <tableColumn id="4" xr3:uid="{CBBDD14D-0942-4EA7-978E-2982EF6B092B}" name="Geburts-_x000a_datum" dataDxfId="148" totalsRowDxfId="166"/>
    <tableColumn id="5" xr3:uid="{2A8C3759-A92F-4FD2-8E0E-B2902DBAAE74}" name="Geschlecht" dataDxfId="147" totalsRowDxfId="165"/>
    <tableColumn id="6" xr3:uid="{176B86AD-74FD-4159-B1A6-4E24805752FE}" name="Studien-_x000a_beginn" dataDxfId="146" totalsRowDxfId="164"/>
    <tableColumn id="7" xr3:uid="{26F7D98C-8FD1-4D6D-BA89-59744F63B988}" name="Ende bzw._x000a_voraussicht-_x000a_liches Datum des Abschlusses" dataDxfId="145" totalsRowDxfId="163"/>
    <tableColumn id="8" xr3:uid="{7E7D4765-1FFE-4614-A5BA-7827898DF759}" name="in der Einrichtung seit (Kannfeld)" dataDxfId="144" totalsRowDxfId="162"/>
    <tableColumn id="15" xr3:uid="{93440989-EE06-4D94-83B2-22EA37DFA7EE}" name="vertraglich vorgesehene monatliche Bruttoausbil-dungsver-gütung " totalsRowFunction="sum" dataDxfId="143" totalsRowDxfId="161"/>
    <tableColumn id="16" xr3:uid="{C905A3E5-8C9C-4D9F-B97D-C0C90E42D905}" name="Ø vertraglich vorgesehene monatliche Arbeitgeber-Bruttokosten " totalsRowFunction="sum" dataDxfId="142" totalsRowDxfId="160"/>
    <tableColumn id="9" xr3:uid="{435835DC-9BB8-4971-A9BA-C4455B9ED459}" name="höchster schulischer Abschluss" dataDxfId="141" totalsRowDxfId="159"/>
    <tableColumn id="10" xr3:uid="{E35B18DE-6E29-446F-9D6C-DAAF4CAB90F8}" name="höchster beruflicher Abschluss" dataDxfId="140" totalsRowDxfId="158"/>
    <tableColumn id="11" xr3:uid="{A6FB7CB1-7063-4D72-B87A-1A3DEF0CE55F}" name="Art der Ausbildung" dataDxfId="139" totalsRowDxfId="157"/>
    <tableColumn id="14" xr3:uid="{7AC90135-68C0-4E1B-863A-947093277F9F}" name="Geburts-land (Tabelle 7)" dataDxfId="138" totalsRowDxfId="156"/>
    <tableColumn id="12" xr3:uid="{0468357B-C3EC-45AD-BEB1-5624A786F5D4}" name="Hochschule" dataDxfId="137" totalsRowDxfId="155"/>
    <tableColumn id="13" xr3:uid="{9DAF893D-C769-4D26-B679-79133EBA98A8}" name="Art des Abschlusses" dataDxfId="136" totalsRowDxfId="154"/>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P60"/>
  <sheetViews>
    <sheetView showGridLines="0" tabSelected="1" zoomScale="90" zoomScaleNormal="90" zoomScaleSheetLayoutView="40" zoomScalePageLayoutView="70" workbookViewId="0">
      <selection activeCell="D3" sqref="D3"/>
    </sheetView>
  </sheetViews>
  <sheetFormatPr baseColWidth="10" defaultColWidth="59.85546875" defaultRowHeight="12.75" x14ac:dyDescent="0.2"/>
  <cols>
    <col min="1" max="1" width="3.140625" style="13" customWidth="1"/>
    <col min="2" max="2" width="8.42578125" style="13" customWidth="1"/>
    <col min="3" max="4" width="20.5703125" style="13" customWidth="1"/>
    <col min="5" max="5" width="14" style="13" bestFit="1" customWidth="1"/>
    <col min="6" max="6" width="12.5703125" style="13" customWidth="1"/>
    <col min="7" max="7" width="15.5703125" style="13" customWidth="1"/>
    <col min="8" max="8" width="20.5703125" style="15" bestFit="1" customWidth="1"/>
    <col min="9" max="9" width="20.5703125" style="15" customWidth="1"/>
    <col min="10" max="10" width="44.42578125" style="13" customWidth="1"/>
    <col min="11" max="14" width="15.5703125" style="13" customWidth="1"/>
    <col min="15" max="15" width="37" style="13" customWidth="1"/>
    <col min="16" max="16" width="59.85546875" style="13" hidden="1" customWidth="1"/>
    <col min="17" max="16384" width="59.85546875" style="13"/>
  </cols>
  <sheetData>
    <row r="1" spans="2:16" ht="9.9499999999999993" customHeight="1" thickBot="1" x14ac:dyDescent="0.25"/>
    <row r="2" spans="2:16" s="7" customFormat="1" ht="48.75" customHeight="1" thickBot="1" x14ac:dyDescent="0.25">
      <c r="B2" s="93" t="s">
        <v>104</v>
      </c>
      <c r="C2" s="94"/>
      <c r="D2" s="94"/>
      <c r="E2" s="94"/>
      <c r="F2" s="94"/>
      <c r="G2" s="94"/>
      <c r="H2" s="94"/>
      <c r="I2" s="94"/>
      <c r="J2" s="94"/>
      <c r="K2" s="94"/>
      <c r="L2" s="94"/>
      <c r="M2" s="94"/>
      <c r="N2" s="94"/>
      <c r="O2" s="95"/>
    </row>
    <row r="3" spans="2:16" s="7" customFormat="1" ht="25.5" customHeight="1" thickBot="1" x14ac:dyDescent="0.25">
      <c r="B3" s="98" t="s">
        <v>62</v>
      </c>
      <c r="C3" s="99"/>
      <c r="D3" s="26"/>
      <c r="K3" s="103" t="s">
        <v>99</v>
      </c>
      <c r="L3" s="104"/>
      <c r="O3" s="46" t="s">
        <v>609</v>
      </c>
    </row>
    <row r="4" spans="2:16" s="7" customFormat="1" ht="25.5" customHeight="1" thickTop="1" thickBot="1" x14ac:dyDescent="0.25">
      <c r="B4" s="96" t="s">
        <v>44</v>
      </c>
      <c r="C4" s="97"/>
      <c r="D4" s="100"/>
      <c r="E4" s="101"/>
      <c r="F4" s="101"/>
      <c r="G4" s="101"/>
      <c r="H4" s="102"/>
      <c r="I4" s="40"/>
      <c r="J4" s="41"/>
      <c r="K4" s="41"/>
      <c r="L4" s="41"/>
      <c r="M4" s="17"/>
    </row>
    <row r="5" spans="2:16" s="7" customFormat="1" ht="25.5" customHeight="1" thickTop="1" thickBot="1" x14ac:dyDescent="0.25">
      <c r="B5" s="96" t="s">
        <v>70</v>
      </c>
      <c r="C5" s="97"/>
      <c r="D5" s="100"/>
      <c r="E5" s="101"/>
      <c r="F5" s="101"/>
      <c r="G5" s="101"/>
      <c r="H5" s="102"/>
      <c r="I5" s="40"/>
      <c r="J5" s="41"/>
      <c r="K5" s="41"/>
      <c r="L5" s="41"/>
      <c r="M5" s="17"/>
      <c r="N5" s="10"/>
    </row>
    <row r="6" spans="2:16" s="7" customFormat="1" ht="3" customHeight="1" thickTop="1" thickBot="1" x14ac:dyDescent="0.25">
      <c r="N6" s="28"/>
    </row>
    <row r="7" spans="2:16" s="7" customFormat="1" ht="25.5" customHeight="1" thickBot="1" x14ac:dyDescent="0.25">
      <c r="B7" s="90" t="s">
        <v>110</v>
      </c>
      <c r="C7" s="91"/>
      <c r="D7" s="91"/>
      <c r="E7" s="91"/>
      <c r="F7" s="91"/>
      <c r="G7" s="91"/>
      <c r="H7" s="91"/>
      <c r="I7" s="91"/>
      <c r="J7" s="91"/>
      <c r="K7" s="91"/>
      <c r="L7" s="91"/>
      <c r="M7" s="91"/>
      <c r="N7" s="91"/>
      <c r="O7" s="92"/>
    </row>
    <row r="8" spans="2:16" s="7" customFormat="1" ht="3" customHeight="1" thickBot="1" x14ac:dyDescent="0.25">
      <c r="N8" s="11"/>
    </row>
    <row r="9" spans="2:16"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20" customFormat="1" ht="3" customHeight="1" x14ac:dyDescent="0.2"/>
    <row r="11" spans="2:16" s="7" customFormat="1" ht="84.75" customHeight="1" thickBot="1" x14ac:dyDescent="0.25">
      <c r="B11" s="21" t="s">
        <v>45</v>
      </c>
      <c r="C11" s="19" t="s">
        <v>0</v>
      </c>
      <c r="D11" s="19" t="s">
        <v>46</v>
      </c>
      <c r="E11" s="19" t="s">
        <v>47</v>
      </c>
      <c r="F11" s="19" t="s">
        <v>36</v>
      </c>
      <c r="G11" s="19" t="s">
        <v>592</v>
      </c>
      <c r="H11" s="19" t="s">
        <v>115</v>
      </c>
      <c r="I11" s="19" t="s">
        <v>114</v>
      </c>
      <c r="J11" s="19" t="s">
        <v>105</v>
      </c>
      <c r="K11" s="19" t="s">
        <v>117</v>
      </c>
      <c r="L11" s="19" t="s">
        <v>64</v>
      </c>
      <c r="M11" s="19" t="s">
        <v>116</v>
      </c>
      <c r="N11" s="19" t="s">
        <v>583</v>
      </c>
      <c r="O11" s="22" t="s">
        <v>69</v>
      </c>
    </row>
    <row r="12" spans="2:16" s="7" customFormat="1" ht="30" customHeight="1" thickBot="1" x14ac:dyDescent="0.25">
      <c r="B12" s="61">
        <f>ROW(B1)</f>
        <v>1</v>
      </c>
      <c r="C12" s="75"/>
      <c r="D12" s="75"/>
      <c r="E12" s="77"/>
      <c r="F12" s="76"/>
      <c r="G12" s="77"/>
      <c r="H12" s="77"/>
      <c r="I12" s="77"/>
      <c r="J12" s="75"/>
      <c r="K12" s="76"/>
      <c r="L12" s="83"/>
      <c r="M12" s="84"/>
      <c r="N12" s="84"/>
      <c r="O12" s="85"/>
      <c r="P12" s="7" t="s">
        <v>74</v>
      </c>
    </row>
    <row r="13" spans="2:16" ht="30" customHeight="1" thickBot="1" x14ac:dyDescent="0.25">
      <c r="B13" s="61">
        <f t="shared" ref="B13:B31" si="0">ROW(B2)</f>
        <v>2</v>
      </c>
      <c r="C13" s="75"/>
      <c r="D13" s="75"/>
      <c r="E13" s="77"/>
      <c r="F13" s="76"/>
      <c r="G13" s="77"/>
      <c r="H13" s="77"/>
      <c r="I13" s="77"/>
      <c r="J13" s="75"/>
      <c r="K13" s="76"/>
      <c r="L13" s="83"/>
      <c r="M13" s="84"/>
      <c r="N13" s="84"/>
      <c r="O13" s="85"/>
      <c r="P13" s="7" t="s">
        <v>75</v>
      </c>
    </row>
    <row r="14" spans="2:16" ht="30" customHeight="1" thickBot="1" x14ac:dyDescent="0.25">
      <c r="B14" s="61">
        <f t="shared" si="0"/>
        <v>3</v>
      </c>
      <c r="C14" s="75"/>
      <c r="D14" s="75"/>
      <c r="E14" s="77"/>
      <c r="F14" s="76"/>
      <c r="G14" s="77"/>
      <c r="H14" s="77"/>
      <c r="I14" s="77"/>
      <c r="J14" s="75"/>
      <c r="K14" s="76"/>
      <c r="L14" s="83"/>
      <c r="M14" s="84"/>
      <c r="N14" s="84"/>
      <c r="O14" s="85"/>
      <c r="P14" s="7" t="s">
        <v>85</v>
      </c>
    </row>
    <row r="15" spans="2:16" ht="30" customHeight="1" thickBot="1" x14ac:dyDescent="0.25">
      <c r="B15" s="61">
        <f t="shared" si="0"/>
        <v>4</v>
      </c>
      <c r="C15" s="75"/>
      <c r="D15" s="75"/>
      <c r="E15" s="77"/>
      <c r="F15" s="76"/>
      <c r="G15" s="77"/>
      <c r="H15" s="77"/>
      <c r="I15" s="77"/>
      <c r="J15" s="75"/>
      <c r="K15" s="76"/>
      <c r="L15" s="83"/>
      <c r="M15" s="84"/>
      <c r="N15" s="84"/>
      <c r="O15" s="85"/>
      <c r="P15" s="7" t="s">
        <v>82</v>
      </c>
    </row>
    <row r="16" spans="2:16" ht="30" customHeight="1" thickBot="1" x14ac:dyDescent="0.25">
      <c r="B16" s="61">
        <f t="shared" si="0"/>
        <v>5</v>
      </c>
      <c r="C16" s="75"/>
      <c r="D16" s="75"/>
      <c r="E16" s="77"/>
      <c r="F16" s="76"/>
      <c r="G16" s="77"/>
      <c r="H16" s="77"/>
      <c r="I16" s="77"/>
      <c r="J16" s="75"/>
      <c r="K16" s="76"/>
      <c r="L16" s="83"/>
      <c r="M16" s="84"/>
      <c r="N16" s="84"/>
      <c r="O16" s="85"/>
      <c r="P16" s="7" t="s">
        <v>83</v>
      </c>
    </row>
    <row r="17" spans="2:16" ht="30" customHeight="1" thickBot="1" x14ac:dyDescent="0.25">
      <c r="B17" s="61">
        <f t="shared" si="0"/>
        <v>6</v>
      </c>
      <c r="C17" s="75"/>
      <c r="D17" s="75"/>
      <c r="E17" s="77"/>
      <c r="F17" s="76"/>
      <c r="G17" s="77"/>
      <c r="H17" s="77"/>
      <c r="I17" s="77"/>
      <c r="J17" s="75"/>
      <c r="K17" s="76"/>
      <c r="L17" s="83"/>
      <c r="M17" s="84"/>
      <c r="N17" s="84"/>
      <c r="O17" s="85"/>
      <c r="P17" s="7" t="s">
        <v>84</v>
      </c>
    </row>
    <row r="18" spans="2:16" ht="30" customHeight="1" thickBot="1" x14ac:dyDescent="0.25">
      <c r="B18" s="61">
        <f t="shared" si="0"/>
        <v>7</v>
      </c>
      <c r="C18" s="75"/>
      <c r="D18" s="75"/>
      <c r="E18" s="77"/>
      <c r="F18" s="76"/>
      <c r="G18" s="77"/>
      <c r="H18" s="77"/>
      <c r="I18" s="77"/>
      <c r="J18" s="75"/>
      <c r="K18" s="76"/>
      <c r="L18" s="83"/>
      <c r="M18" s="84"/>
      <c r="N18" s="84"/>
      <c r="O18" s="85"/>
      <c r="P18" s="7" t="s">
        <v>76</v>
      </c>
    </row>
    <row r="19" spans="2:16" ht="30" customHeight="1" thickBot="1" x14ac:dyDescent="0.25">
      <c r="B19" s="61">
        <f t="shared" si="0"/>
        <v>8</v>
      </c>
      <c r="C19" s="75"/>
      <c r="D19" s="75"/>
      <c r="E19" s="77"/>
      <c r="F19" s="76"/>
      <c r="G19" s="77"/>
      <c r="H19" s="77"/>
      <c r="I19" s="77"/>
      <c r="J19" s="75"/>
      <c r="K19" s="76"/>
      <c r="L19" s="83"/>
      <c r="M19" s="84"/>
      <c r="N19" s="84"/>
      <c r="O19" s="85"/>
      <c r="P19" s="7" t="s">
        <v>77</v>
      </c>
    </row>
    <row r="20" spans="2:16" ht="30" customHeight="1" thickBot="1" x14ac:dyDescent="0.25">
      <c r="B20" s="61">
        <f t="shared" si="0"/>
        <v>9</v>
      </c>
      <c r="C20" s="75"/>
      <c r="D20" s="75"/>
      <c r="E20" s="77"/>
      <c r="F20" s="76"/>
      <c r="G20" s="77"/>
      <c r="H20" s="77"/>
      <c r="I20" s="77"/>
      <c r="J20" s="75"/>
      <c r="K20" s="76"/>
      <c r="L20" s="83"/>
      <c r="M20" s="84"/>
      <c r="N20" s="84"/>
      <c r="O20" s="85"/>
      <c r="P20" s="7" t="s">
        <v>78</v>
      </c>
    </row>
    <row r="21" spans="2:16" ht="30" customHeight="1" thickBot="1" x14ac:dyDescent="0.25">
      <c r="B21" s="61">
        <f t="shared" si="0"/>
        <v>10</v>
      </c>
      <c r="C21" s="75"/>
      <c r="D21" s="75"/>
      <c r="E21" s="77"/>
      <c r="F21" s="76"/>
      <c r="G21" s="77"/>
      <c r="H21" s="77"/>
      <c r="I21" s="77"/>
      <c r="J21" s="75"/>
      <c r="K21" s="76"/>
      <c r="L21" s="83"/>
      <c r="M21" s="84"/>
      <c r="N21" s="84"/>
      <c r="O21" s="85"/>
      <c r="P21" s="7" t="s">
        <v>79</v>
      </c>
    </row>
    <row r="22" spans="2:16" ht="30" customHeight="1" thickBot="1" x14ac:dyDescent="0.25">
      <c r="B22" s="61">
        <f t="shared" si="0"/>
        <v>11</v>
      </c>
      <c r="C22" s="75"/>
      <c r="D22" s="75"/>
      <c r="E22" s="77"/>
      <c r="F22" s="76"/>
      <c r="G22" s="77"/>
      <c r="H22" s="77"/>
      <c r="I22" s="77"/>
      <c r="J22" s="75"/>
      <c r="K22" s="76"/>
      <c r="L22" s="83"/>
      <c r="M22" s="84"/>
      <c r="N22" s="84"/>
      <c r="O22" s="85"/>
      <c r="P22" s="7" t="s">
        <v>80</v>
      </c>
    </row>
    <row r="23" spans="2:16" ht="30" customHeight="1" thickBot="1" x14ac:dyDescent="0.25">
      <c r="B23" s="61">
        <f t="shared" si="0"/>
        <v>12</v>
      </c>
      <c r="C23" s="75"/>
      <c r="D23" s="75"/>
      <c r="E23" s="77"/>
      <c r="F23" s="76"/>
      <c r="G23" s="77"/>
      <c r="H23" s="77"/>
      <c r="I23" s="77"/>
      <c r="J23" s="75"/>
      <c r="K23" s="76"/>
      <c r="L23" s="83"/>
      <c r="M23" s="84"/>
      <c r="N23" s="84"/>
      <c r="O23" s="85"/>
      <c r="P23" s="7" t="s">
        <v>81</v>
      </c>
    </row>
    <row r="24" spans="2:16" ht="30" customHeight="1" thickBot="1" x14ac:dyDescent="0.25">
      <c r="B24" s="61">
        <f t="shared" si="0"/>
        <v>13</v>
      </c>
      <c r="C24" s="75"/>
      <c r="D24" s="75"/>
      <c r="E24" s="77"/>
      <c r="F24" s="76"/>
      <c r="G24" s="77"/>
      <c r="H24" s="77"/>
      <c r="I24" s="77"/>
      <c r="J24" s="75"/>
      <c r="K24" s="76"/>
      <c r="L24" s="83"/>
      <c r="M24" s="84"/>
      <c r="N24" s="84"/>
      <c r="O24" s="85"/>
      <c r="P24" s="7" t="s">
        <v>61</v>
      </c>
    </row>
    <row r="25" spans="2:16" ht="30" customHeight="1" thickBot="1" x14ac:dyDescent="0.25">
      <c r="B25" s="61">
        <f t="shared" si="0"/>
        <v>14</v>
      </c>
      <c r="C25" s="75"/>
      <c r="D25" s="75"/>
      <c r="E25" s="77"/>
      <c r="F25" s="76"/>
      <c r="G25" s="77"/>
      <c r="H25" s="77"/>
      <c r="I25" s="77"/>
      <c r="J25" s="75"/>
      <c r="K25" s="76"/>
      <c r="L25" s="83"/>
      <c r="M25" s="84"/>
      <c r="N25" s="84"/>
      <c r="O25" s="85"/>
      <c r="P25" s="7" t="s">
        <v>61</v>
      </c>
    </row>
    <row r="26" spans="2:16" ht="30" customHeight="1" thickBot="1" x14ac:dyDescent="0.25">
      <c r="B26" s="61">
        <f t="shared" si="0"/>
        <v>15</v>
      </c>
      <c r="C26" s="75"/>
      <c r="D26" s="75"/>
      <c r="E26" s="77"/>
      <c r="F26" s="76"/>
      <c r="G26" s="77"/>
      <c r="H26" s="77"/>
      <c r="I26" s="77"/>
      <c r="J26" s="75"/>
      <c r="K26" s="76"/>
      <c r="L26" s="83"/>
      <c r="M26" s="84"/>
      <c r="N26" s="84"/>
      <c r="O26" s="85"/>
      <c r="P26" s="7" t="s">
        <v>61</v>
      </c>
    </row>
    <row r="27" spans="2:16" ht="30" customHeight="1" thickBot="1" x14ac:dyDescent="0.25">
      <c r="B27" s="61">
        <f t="shared" si="0"/>
        <v>16</v>
      </c>
      <c r="C27" s="75"/>
      <c r="D27" s="75"/>
      <c r="E27" s="77"/>
      <c r="F27" s="76"/>
      <c r="G27" s="77"/>
      <c r="H27" s="77"/>
      <c r="I27" s="77"/>
      <c r="J27" s="75"/>
      <c r="K27" s="76"/>
      <c r="L27" s="83"/>
      <c r="M27" s="84"/>
      <c r="N27" s="84"/>
      <c r="O27" s="85"/>
      <c r="P27" s="7" t="s">
        <v>61</v>
      </c>
    </row>
    <row r="28" spans="2:16" ht="30" customHeight="1" thickBot="1" x14ac:dyDescent="0.25">
      <c r="B28" s="61">
        <f t="shared" si="0"/>
        <v>17</v>
      </c>
      <c r="C28" s="75"/>
      <c r="D28" s="75"/>
      <c r="E28" s="77"/>
      <c r="F28" s="76"/>
      <c r="G28" s="77"/>
      <c r="H28" s="77"/>
      <c r="I28" s="77"/>
      <c r="J28" s="75"/>
      <c r="K28" s="76"/>
      <c r="L28" s="83"/>
      <c r="M28" s="84"/>
      <c r="N28" s="84"/>
      <c r="O28" s="85"/>
      <c r="P28" s="7" t="s">
        <v>61</v>
      </c>
    </row>
    <row r="29" spans="2:16" s="7" customFormat="1" ht="30" customHeight="1" thickBot="1" x14ac:dyDescent="0.25">
      <c r="B29" s="61">
        <f t="shared" si="0"/>
        <v>18</v>
      </c>
      <c r="C29" s="75"/>
      <c r="D29" s="75"/>
      <c r="E29" s="77"/>
      <c r="F29" s="76"/>
      <c r="G29" s="77"/>
      <c r="H29" s="77"/>
      <c r="I29" s="77"/>
      <c r="J29" s="75"/>
      <c r="K29" s="76"/>
      <c r="L29" s="83"/>
      <c r="M29" s="84"/>
      <c r="N29" s="84"/>
      <c r="O29" s="85"/>
    </row>
    <row r="30" spans="2:16" ht="30" customHeight="1" thickBot="1" x14ac:dyDescent="0.25">
      <c r="B30" s="61">
        <f t="shared" si="0"/>
        <v>19</v>
      </c>
      <c r="C30" s="75"/>
      <c r="D30" s="75"/>
      <c r="E30" s="77"/>
      <c r="F30" s="76"/>
      <c r="G30" s="77"/>
      <c r="H30" s="77"/>
      <c r="I30" s="77"/>
      <c r="J30" s="75"/>
      <c r="K30" s="76"/>
      <c r="L30" s="83"/>
      <c r="M30" s="84"/>
      <c r="N30" s="84"/>
      <c r="O30" s="85"/>
      <c r="P30" s="14"/>
    </row>
    <row r="31" spans="2:16" ht="30" customHeight="1" thickBot="1" x14ac:dyDescent="0.25">
      <c r="B31" s="61">
        <f t="shared" si="0"/>
        <v>20</v>
      </c>
      <c r="C31" s="75"/>
      <c r="D31" s="75"/>
      <c r="E31" s="77"/>
      <c r="F31" s="76"/>
      <c r="G31" s="77"/>
      <c r="H31" s="77"/>
      <c r="I31" s="77"/>
      <c r="J31" s="75"/>
      <c r="K31" s="76"/>
      <c r="L31" s="83"/>
      <c r="M31" s="84"/>
      <c r="N31" s="84"/>
      <c r="O31" s="85"/>
      <c r="P31" s="14"/>
    </row>
    <row r="32" spans="2:16" ht="30" customHeight="1" x14ac:dyDescent="0.2">
      <c r="B32" s="66" t="s">
        <v>49</v>
      </c>
      <c r="C32" s="67">
        <f>SUBTOTAL(103,Tabelle7[Name])</f>
        <v>0</v>
      </c>
      <c r="D32" s="67"/>
      <c r="E32" s="67"/>
      <c r="F32" s="67"/>
      <c r="G32" s="67"/>
      <c r="H32" s="67"/>
      <c r="I32" s="67"/>
      <c r="J32" s="67"/>
      <c r="K32" s="67"/>
      <c r="L32" s="67"/>
      <c r="M32" s="67"/>
      <c r="N32" s="68">
        <f>SUBTOTAL(109,Tabelle7[Ø vertraglich vorgesehene monatliche Arbeitgeber-Bruttokosten ])</f>
        <v>0</v>
      </c>
      <c r="O32" s="69"/>
    </row>
    <row r="33" ht="27.95" customHeight="1" x14ac:dyDescent="0.2"/>
    <row r="34" ht="27.95" customHeight="1" x14ac:dyDescent="0.2"/>
    <row r="35" ht="27.95" customHeight="1" x14ac:dyDescent="0.2"/>
    <row r="36" ht="27.95" customHeight="1" x14ac:dyDescent="0.2"/>
    <row r="37" ht="27.95" customHeight="1" x14ac:dyDescent="0.2"/>
    <row r="38" ht="27.95" customHeight="1" x14ac:dyDescent="0.2"/>
    <row r="39" ht="27.95" customHeight="1" x14ac:dyDescent="0.2"/>
    <row r="40" ht="27.95" customHeight="1" x14ac:dyDescent="0.2"/>
    <row r="41" ht="27.95" customHeight="1" x14ac:dyDescent="0.2"/>
    <row r="42" ht="27.95" customHeight="1" x14ac:dyDescent="0.2"/>
    <row r="43" ht="27.95" customHeight="1" x14ac:dyDescent="0.2"/>
    <row r="44" ht="27.95" customHeight="1" x14ac:dyDescent="0.2"/>
    <row r="45" ht="27.95" customHeight="1" x14ac:dyDescent="0.2"/>
    <row r="46" ht="27.95" customHeight="1" x14ac:dyDescent="0.2"/>
    <row r="47" ht="27.95" customHeight="1" x14ac:dyDescent="0.2"/>
    <row r="48" ht="27.95" customHeight="1" x14ac:dyDescent="0.2"/>
    <row r="49" ht="27.95" customHeight="1" x14ac:dyDescent="0.2"/>
    <row r="50" ht="27.95" customHeight="1" x14ac:dyDescent="0.2"/>
    <row r="51" ht="27.95" customHeight="1" x14ac:dyDescent="0.2"/>
    <row r="52" ht="27.95" customHeight="1" x14ac:dyDescent="0.2"/>
    <row r="53" ht="27.95" customHeight="1" x14ac:dyDescent="0.2"/>
    <row r="54" ht="27.95" customHeight="1" x14ac:dyDescent="0.2"/>
    <row r="55" ht="27.95" customHeight="1" x14ac:dyDescent="0.2"/>
    <row r="56" ht="27.95" customHeight="1" x14ac:dyDescent="0.2"/>
    <row r="57" ht="27.95" customHeight="1" x14ac:dyDescent="0.2"/>
    <row r="58" ht="27.95" customHeight="1" x14ac:dyDescent="0.2"/>
    <row r="59" ht="27.95" customHeight="1" x14ac:dyDescent="0.2"/>
    <row r="60" ht="27.95" customHeight="1" x14ac:dyDescent="0.2"/>
  </sheetData>
  <sheetProtection sheet="1" objects="1" scenarios="1"/>
  <mergeCells count="8">
    <mergeCell ref="B7:O7"/>
    <mergeCell ref="B2:O2"/>
    <mergeCell ref="B5:C5"/>
    <mergeCell ref="B4:C4"/>
    <mergeCell ref="B3:C3"/>
    <mergeCell ref="D4:H4"/>
    <mergeCell ref="D5:H5"/>
    <mergeCell ref="K3:L3"/>
  </mergeCells>
  <dataValidations count="9">
    <dataValidation type="date" errorStyle="warning" allowBlank="1" showInputMessage="1" showErrorMessage="1" errorTitle="1. Lehrjahr" error="Geben Sie bitte den Ausbildungsebginn bzw. das Datum des Beginns des Kurses Ihrer/Ihres Auszubildenden ein, in dem er/sie sich befindet" promptTitle="Kursbeginn" prompt="Eingabemöglichkeit_x000a_vom 01.01.2025 bis zum 31.12.2025" sqref="G12:G31" xr:uid="{00000000-0002-0000-0000-000008000000}">
      <formula1>45658</formula1>
      <formula2>46022</formula2>
    </dataValidation>
    <dataValidation type="date" operator="greaterThanOrEqual" allowBlank="1" showInputMessage="1" showErrorMessage="1" sqref="H12:H31" xr:uid="{00000000-0002-0000-0000-000000000000}">
      <formula1>43831</formula1>
    </dataValidation>
    <dataValidation type="date" allowBlank="1" showInputMessage="1" showErrorMessage="1" errorTitle="Falsches Geburtsdatum" error="Geben Sie bitte ein gültiges Geburtsdatum ein" sqref="E12:E31" xr:uid="{00000000-0002-0000-0000-000002000000}">
      <formula1>20090</formula1>
      <formula2>41274</formula2>
    </dataValidation>
    <dataValidation type="list" allowBlank="1" showInputMessage="1" showErrorMessage="1" sqref="F12:F31" xr:uid="{00000000-0002-0000-0000-000003000000}">
      <formula1>"männlich,weiblich,divers,ohne Angabe"</formula1>
    </dataValidation>
    <dataValidation type="list" allowBlank="1" showInputMessage="1" showErrorMessage="1" sqref="K12:K31" xr:uid="{00000000-0002-0000-0000-000004000000}">
      <formula1>"Vollzeit,Teilzeit"</formula1>
    </dataValidation>
    <dataValidation type="custom" allowBlank="1" showInputMessage="1" showErrorMessage="1" errorTitle="Falscher Wert" error="Bitte geben Sie die Ausbildungsvergütung ohne die Förderung an." promptTitle="monatliche Ausbildungsvergütung" prompt="Bitte geben Sie die monatliche Ausbildungsvergütung ohne die Förderung an." sqref="M12:M31" xr:uid="{00000000-0002-0000-0000-000005000000}">
      <formula1>M12&lt;2100</formula1>
    </dataValidation>
    <dataValidation type="list" operator="greaterThanOrEqual" allowBlank="1" showInputMessage="1" sqref="J12:J31" xr:uid="{00000000-0002-0000-0000-000001000000}">
      <formula1>$P$13:$P$23</formula1>
    </dataValidation>
    <dataValidation type="date" errorStyle="information" allowBlank="1" showInputMessage="1" showErrorMessage="1" errorTitle="In der Einrichtung seit" error="Sie können das Datum eintragen, seit dem der/die Auszubildende sich in Ihrer Einrichtung befindet" sqref="I12:I31" xr:uid="{B5B6ADFE-588C-4DA8-8F2C-4B0B5C3FEED0}">
      <formula1>43831</formula1>
      <formula2>46022</formula2>
    </dataValidation>
    <dataValidation type="custom" allowBlank="1" showInputMessage="1" showErrorMessage="1" errorTitle="Falscher Wert" error="Die Arbeitgeber-Bruttokosten müssen höher als die Ausbildungsvergütungen sein" promptTitle="monatliche Arbeitgeber-Bruttok." prompt="Bitte geben Sie die durchschnittlichen Arbeitgeber-Bruttokosten ohne eine Förderung an." sqref="N12:N31" xr:uid="{00000000-0002-0000-0000-000006000000}">
      <formula1>N12&gt;M12</formula1>
    </dataValidation>
  </dataValidations>
  <pageMargins left="0.70866141732283472" right="0.31496062992125984" top="0.78740157480314965" bottom="0.78740157480314965" header="0.31496062992125984" footer="0.31496062992125984"/>
  <pageSetup paperSize="9" scale="50" orientation="landscape" r:id="rId1"/>
  <headerFooter>
    <oddFooter xml:space="preserve">&amp;L
</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B1:P156"/>
  <sheetViews>
    <sheetView showGridLines="0" zoomScale="90" zoomScaleNormal="90" zoomScaleSheetLayoutView="40" zoomScalePageLayoutView="50" workbookViewId="0">
      <selection activeCell="D3" sqref="D3"/>
    </sheetView>
  </sheetViews>
  <sheetFormatPr baseColWidth="10" defaultColWidth="59.85546875" defaultRowHeight="12.75" x14ac:dyDescent="0.2"/>
  <cols>
    <col min="1" max="1" width="3.140625" style="13" customWidth="1"/>
    <col min="2" max="2" width="8.42578125" style="13" customWidth="1"/>
    <col min="3" max="4" width="20.5703125" style="13" customWidth="1"/>
    <col min="5" max="5" width="14" style="13" bestFit="1" customWidth="1"/>
    <col min="6" max="6" width="16.28515625" style="13" bestFit="1" customWidth="1"/>
    <col min="7" max="7" width="20.5703125" style="13" customWidth="1"/>
    <col min="8" max="8" width="22.140625" style="15" bestFit="1" customWidth="1"/>
    <col min="9" max="9" width="20.5703125" style="15" customWidth="1"/>
    <col min="10" max="14" width="20.5703125" style="13" customWidth="1"/>
    <col min="15" max="15" width="37" style="13" customWidth="1"/>
    <col min="16" max="16" width="59.85546875" style="13" hidden="1" customWidth="1"/>
    <col min="17" max="16384" width="59.85546875" style="13"/>
  </cols>
  <sheetData>
    <row r="1" spans="2:16" ht="9.9499999999999993" customHeight="1" thickBot="1" x14ac:dyDescent="0.25"/>
    <row r="2" spans="2:16" s="7" customFormat="1" ht="48.75" customHeight="1" thickBot="1" x14ac:dyDescent="0.25">
      <c r="B2" s="93" t="s">
        <v>106</v>
      </c>
      <c r="C2" s="94"/>
      <c r="D2" s="94"/>
      <c r="E2" s="94"/>
      <c r="F2" s="94"/>
      <c r="G2" s="94"/>
      <c r="H2" s="94"/>
      <c r="I2" s="94"/>
      <c r="J2" s="94"/>
      <c r="K2" s="94"/>
      <c r="L2" s="94"/>
      <c r="M2" s="94"/>
      <c r="N2" s="94"/>
      <c r="O2" s="95"/>
    </row>
    <row r="3" spans="2:16" s="7" customFormat="1" ht="25.5" customHeight="1" thickBot="1" x14ac:dyDescent="0.25">
      <c r="B3" s="98" t="s">
        <v>62</v>
      </c>
      <c r="C3" s="99"/>
      <c r="D3" s="26"/>
      <c r="L3" s="103" t="s">
        <v>99</v>
      </c>
      <c r="M3" s="104"/>
      <c r="O3" s="46" t="s">
        <v>609</v>
      </c>
    </row>
    <row r="4" spans="2:16" s="7" customFormat="1" ht="25.5" customHeight="1" thickTop="1" thickBot="1" x14ac:dyDescent="0.25">
      <c r="B4" s="96" t="s">
        <v>44</v>
      </c>
      <c r="C4" s="97"/>
      <c r="D4" s="100"/>
      <c r="E4" s="101"/>
      <c r="F4" s="101"/>
      <c r="G4" s="101"/>
      <c r="H4" s="101"/>
      <c r="I4" s="101"/>
      <c r="J4" s="102"/>
      <c r="L4" s="105" t="s">
        <v>107</v>
      </c>
      <c r="M4" s="106"/>
      <c r="N4" s="106"/>
      <c r="O4" s="107"/>
    </row>
    <row r="5" spans="2:16" s="7" customFormat="1" ht="25.5" customHeight="1" thickTop="1" thickBot="1" x14ac:dyDescent="0.25">
      <c r="B5" s="96" t="s">
        <v>70</v>
      </c>
      <c r="C5" s="97"/>
      <c r="D5" s="100"/>
      <c r="E5" s="101"/>
      <c r="F5" s="101"/>
      <c r="G5" s="101"/>
      <c r="H5" s="101"/>
      <c r="I5" s="101"/>
      <c r="J5" s="102"/>
      <c r="K5" s="10"/>
      <c r="L5" s="108"/>
      <c r="M5" s="109"/>
      <c r="N5" s="109"/>
      <c r="O5" s="110"/>
    </row>
    <row r="6" spans="2:16" s="23" customFormat="1" ht="3" customHeight="1" thickTop="1" thickBot="1" x14ac:dyDescent="0.25">
      <c r="B6" s="24"/>
      <c r="C6" s="24"/>
      <c r="D6" s="40"/>
      <c r="E6" s="40"/>
      <c r="F6" s="40"/>
      <c r="G6" s="40"/>
      <c r="H6" s="40"/>
      <c r="I6" s="40"/>
      <c r="J6" s="40"/>
      <c r="K6" s="10"/>
      <c r="L6" s="25"/>
      <c r="M6" s="25"/>
      <c r="N6" s="25"/>
      <c r="O6" s="25"/>
    </row>
    <row r="7" spans="2:16" s="23" customFormat="1" ht="25.5" customHeight="1" thickBot="1" x14ac:dyDescent="0.25">
      <c r="B7" s="90" t="s">
        <v>110</v>
      </c>
      <c r="C7" s="91"/>
      <c r="D7" s="91"/>
      <c r="E7" s="91"/>
      <c r="F7" s="91"/>
      <c r="G7" s="91"/>
      <c r="H7" s="91"/>
      <c r="I7" s="91"/>
      <c r="J7" s="91"/>
      <c r="K7" s="91"/>
      <c r="L7" s="91"/>
      <c r="M7" s="91"/>
      <c r="N7" s="91"/>
      <c r="O7" s="92"/>
    </row>
    <row r="8" spans="2:16" s="7" customFormat="1" ht="3" customHeight="1" thickBot="1" x14ac:dyDescent="0.25">
      <c r="K8" s="11"/>
      <c r="L8" s="16"/>
      <c r="M8" s="16"/>
      <c r="N8" s="16"/>
    </row>
    <row r="9" spans="2:16"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7"/>
      <c r="C10" s="27"/>
      <c r="D10" s="27"/>
      <c r="E10" s="27"/>
      <c r="F10" s="27"/>
      <c r="G10" s="27"/>
      <c r="H10" s="27"/>
      <c r="I10" s="27"/>
      <c r="J10" s="27"/>
      <c r="K10" s="27"/>
      <c r="L10" s="27"/>
      <c r="M10" s="27"/>
      <c r="N10" s="27"/>
      <c r="O10" s="27"/>
    </row>
    <row r="11" spans="2:16" s="7" customFormat="1" ht="84.75" customHeight="1" thickBot="1" x14ac:dyDescent="0.25">
      <c r="B11" s="21" t="s">
        <v>45</v>
      </c>
      <c r="C11" s="19" t="s">
        <v>0</v>
      </c>
      <c r="D11" s="19" t="s">
        <v>46</v>
      </c>
      <c r="E11" s="19" t="s">
        <v>47</v>
      </c>
      <c r="F11" s="19" t="s">
        <v>36</v>
      </c>
      <c r="G11" s="19" t="s">
        <v>592</v>
      </c>
      <c r="H11" s="19" t="s">
        <v>63</v>
      </c>
      <c r="I11" s="19" t="s">
        <v>113</v>
      </c>
      <c r="J11" s="19" t="s">
        <v>86</v>
      </c>
      <c r="K11" s="19" t="s">
        <v>586</v>
      </c>
      <c r="L11" s="19" t="s">
        <v>120</v>
      </c>
      <c r="M11" s="19" t="s">
        <v>91</v>
      </c>
      <c r="N11" s="19" t="s">
        <v>87</v>
      </c>
      <c r="O11" s="22" t="s">
        <v>69</v>
      </c>
    </row>
    <row r="12" spans="2:16" s="7" customFormat="1" ht="30" customHeight="1" thickBot="1" x14ac:dyDescent="0.25">
      <c r="B12" s="61">
        <f>ROW(B1)</f>
        <v>1</v>
      </c>
      <c r="C12" s="75"/>
      <c r="D12" s="75"/>
      <c r="E12" s="78"/>
      <c r="F12" s="76"/>
      <c r="G12" s="78"/>
      <c r="H12" s="78"/>
      <c r="I12" s="78"/>
      <c r="J12" s="79"/>
      <c r="K12" s="79"/>
      <c r="L12" s="79"/>
      <c r="M12" s="80">
        <f t="shared" ref="M12:M31" si="0">L12/14</f>
        <v>0</v>
      </c>
      <c r="N12" s="80">
        <f>K12-M12</f>
        <v>0</v>
      </c>
      <c r="O12" s="82"/>
      <c r="P12" s="7" t="s">
        <v>74</v>
      </c>
    </row>
    <row r="13" spans="2:16" ht="30" customHeight="1" thickBot="1" x14ac:dyDescent="0.25">
      <c r="B13" s="61">
        <f t="shared" ref="B13:B31" si="1">ROW(B2)</f>
        <v>2</v>
      </c>
      <c r="C13" s="75"/>
      <c r="D13" s="75"/>
      <c r="E13" s="78"/>
      <c r="F13" s="76"/>
      <c r="G13" s="78"/>
      <c r="H13" s="78"/>
      <c r="I13" s="78"/>
      <c r="J13" s="79"/>
      <c r="K13" s="79"/>
      <c r="L13" s="79"/>
      <c r="M13" s="80">
        <f t="shared" si="0"/>
        <v>0</v>
      </c>
      <c r="N13" s="80">
        <f t="shared" ref="N13:N31" si="2">K13-M13</f>
        <v>0</v>
      </c>
      <c r="O13" s="82"/>
      <c r="P13" s="7" t="s">
        <v>75</v>
      </c>
    </row>
    <row r="14" spans="2:16" ht="30" customHeight="1" thickBot="1" x14ac:dyDescent="0.25">
      <c r="B14" s="61">
        <f t="shared" si="1"/>
        <v>3</v>
      </c>
      <c r="C14" s="75"/>
      <c r="D14" s="75"/>
      <c r="E14" s="78"/>
      <c r="F14" s="76"/>
      <c r="G14" s="78"/>
      <c r="H14" s="78"/>
      <c r="I14" s="78"/>
      <c r="J14" s="79"/>
      <c r="K14" s="79"/>
      <c r="L14" s="79"/>
      <c r="M14" s="80">
        <f t="shared" si="0"/>
        <v>0</v>
      </c>
      <c r="N14" s="80">
        <f t="shared" si="2"/>
        <v>0</v>
      </c>
      <c r="O14" s="82"/>
      <c r="P14" s="7" t="s">
        <v>85</v>
      </c>
    </row>
    <row r="15" spans="2:16" ht="30" customHeight="1" thickBot="1" x14ac:dyDescent="0.25">
      <c r="B15" s="61">
        <f t="shared" si="1"/>
        <v>4</v>
      </c>
      <c r="C15" s="75"/>
      <c r="D15" s="75"/>
      <c r="E15" s="78"/>
      <c r="F15" s="76"/>
      <c r="G15" s="78"/>
      <c r="H15" s="78"/>
      <c r="I15" s="78"/>
      <c r="J15" s="79"/>
      <c r="K15" s="79"/>
      <c r="L15" s="79"/>
      <c r="M15" s="80">
        <f t="shared" si="0"/>
        <v>0</v>
      </c>
      <c r="N15" s="80">
        <f t="shared" si="2"/>
        <v>0</v>
      </c>
      <c r="O15" s="82"/>
      <c r="P15" s="7" t="s">
        <v>82</v>
      </c>
    </row>
    <row r="16" spans="2:16" ht="30" customHeight="1" thickBot="1" x14ac:dyDescent="0.25">
      <c r="B16" s="61">
        <f t="shared" si="1"/>
        <v>5</v>
      </c>
      <c r="C16" s="75"/>
      <c r="D16" s="75"/>
      <c r="E16" s="78"/>
      <c r="F16" s="76"/>
      <c r="G16" s="78"/>
      <c r="H16" s="78"/>
      <c r="I16" s="78"/>
      <c r="J16" s="79"/>
      <c r="K16" s="79"/>
      <c r="L16" s="79"/>
      <c r="M16" s="80">
        <f t="shared" si="0"/>
        <v>0</v>
      </c>
      <c r="N16" s="80">
        <f t="shared" si="2"/>
        <v>0</v>
      </c>
      <c r="O16" s="82"/>
      <c r="P16" s="7" t="s">
        <v>83</v>
      </c>
    </row>
    <row r="17" spans="2:16" ht="30" customHeight="1" thickBot="1" x14ac:dyDescent="0.25">
      <c r="B17" s="61">
        <f t="shared" si="1"/>
        <v>6</v>
      </c>
      <c r="C17" s="75"/>
      <c r="D17" s="75"/>
      <c r="E17" s="78"/>
      <c r="F17" s="76"/>
      <c r="G17" s="78"/>
      <c r="H17" s="78"/>
      <c r="I17" s="78"/>
      <c r="J17" s="79"/>
      <c r="K17" s="79"/>
      <c r="L17" s="79"/>
      <c r="M17" s="80">
        <f t="shared" si="0"/>
        <v>0</v>
      </c>
      <c r="N17" s="80">
        <f t="shared" si="2"/>
        <v>0</v>
      </c>
      <c r="O17" s="82"/>
      <c r="P17" s="7" t="s">
        <v>84</v>
      </c>
    </row>
    <row r="18" spans="2:16" ht="30" customHeight="1" thickBot="1" x14ac:dyDescent="0.25">
      <c r="B18" s="61">
        <f t="shared" si="1"/>
        <v>7</v>
      </c>
      <c r="C18" s="75"/>
      <c r="D18" s="75"/>
      <c r="E18" s="78"/>
      <c r="F18" s="76"/>
      <c r="G18" s="78"/>
      <c r="H18" s="78"/>
      <c r="I18" s="78"/>
      <c r="J18" s="79"/>
      <c r="K18" s="79"/>
      <c r="L18" s="79"/>
      <c r="M18" s="80">
        <f t="shared" si="0"/>
        <v>0</v>
      </c>
      <c r="N18" s="80">
        <f t="shared" si="2"/>
        <v>0</v>
      </c>
      <c r="O18" s="82"/>
      <c r="P18" s="7" t="s">
        <v>76</v>
      </c>
    </row>
    <row r="19" spans="2:16" ht="30" customHeight="1" thickBot="1" x14ac:dyDescent="0.25">
      <c r="B19" s="61">
        <f t="shared" si="1"/>
        <v>8</v>
      </c>
      <c r="C19" s="75"/>
      <c r="D19" s="75"/>
      <c r="E19" s="78"/>
      <c r="F19" s="76"/>
      <c r="G19" s="78"/>
      <c r="H19" s="78"/>
      <c r="I19" s="78"/>
      <c r="J19" s="79"/>
      <c r="K19" s="79"/>
      <c r="L19" s="79"/>
      <c r="M19" s="80">
        <f t="shared" si="0"/>
        <v>0</v>
      </c>
      <c r="N19" s="80">
        <f t="shared" si="2"/>
        <v>0</v>
      </c>
      <c r="O19" s="82"/>
      <c r="P19" s="7" t="s">
        <v>77</v>
      </c>
    </row>
    <row r="20" spans="2:16" ht="30" customHeight="1" thickBot="1" x14ac:dyDescent="0.25">
      <c r="B20" s="61">
        <f t="shared" si="1"/>
        <v>9</v>
      </c>
      <c r="C20" s="75"/>
      <c r="D20" s="75"/>
      <c r="E20" s="78"/>
      <c r="F20" s="76"/>
      <c r="G20" s="78"/>
      <c r="H20" s="78"/>
      <c r="I20" s="78"/>
      <c r="J20" s="79"/>
      <c r="K20" s="79"/>
      <c r="L20" s="79"/>
      <c r="M20" s="80">
        <f t="shared" si="0"/>
        <v>0</v>
      </c>
      <c r="N20" s="80">
        <f t="shared" si="2"/>
        <v>0</v>
      </c>
      <c r="O20" s="82"/>
      <c r="P20" s="7" t="s">
        <v>78</v>
      </c>
    </row>
    <row r="21" spans="2:16" ht="30" customHeight="1" thickBot="1" x14ac:dyDescent="0.25">
      <c r="B21" s="61">
        <f t="shared" si="1"/>
        <v>10</v>
      </c>
      <c r="C21" s="75"/>
      <c r="D21" s="75"/>
      <c r="E21" s="78"/>
      <c r="F21" s="76"/>
      <c r="G21" s="78"/>
      <c r="H21" s="78"/>
      <c r="I21" s="78"/>
      <c r="J21" s="79"/>
      <c r="K21" s="79"/>
      <c r="L21" s="79"/>
      <c r="M21" s="80">
        <f t="shared" si="0"/>
        <v>0</v>
      </c>
      <c r="N21" s="80">
        <f t="shared" si="2"/>
        <v>0</v>
      </c>
      <c r="O21" s="82"/>
      <c r="P21" s="7" t="s">
        <v>79</v>
      </c>
    </row>
    <row r="22" spans="2:16" ht="30" customHeight="1" thickBot="1" x14ac:dyDescent="0.25">
      <c r="B22" s="61">
        <f t="shared" si="1"/>
        <v>11</v>
      </c>
      <c r="C22" s="75"/>
      <c r="D22" s="75"/>
      <c r="E22" s="78"/>
      <c r="F22" s="76"/>
      <c r="G22" s="78"/>
      <c r="H22" s="78"/>
      <c r="I22" s="78"/>
      <c r="J22" s="79"/>
      <c r="K22" s="79"/>
      <c r="L22" s="79"/>
      <c r="M22" s="80">
        <f t="shared" si="0"/>
        <v>0</v>
      </c>
      <c r="N22" s="80">
        <f t="shared" si="2"/>
        <v>0</v>
      </c>
      <c r="O22" s="82"/>
      <c r="P22" s="7" t="s">
        <v>80</v>
      </c>
    </row>
    <row r="23" spans="2:16" ht="30" customHeight="1" thickBot="1" x14ac:dyDescent="0.25">
      <c r="B23" s="61">
        <f t="shared" si="1"/>
        <v>12</v>
      </c>
      <c r="C23" s="75"/>
      <c r="D23" s="75"/>
      <c r="E23" s="78"/>
      <c r="F23" s="76"/>
      <c r="G23" s="78"/>
      <c r="H23" s="78"/>
      <c r="I23" s="78"/>
      <c r="J23" s="79"/>
      <c r="K23" s="79"/>
      <c r="L23" s="79"/>
      <c r="M23" s="80">
        <f t="shared" si="0"/>
        <v>0</v>
      </c>
      <c r="N23" s="80">
        <f t="shared" si="2"/>
        <v>0</v>
      </c>
      <c r="O23" s="82"/>
      <c r="P23" s="7" t="s">
        <v>81</v>
      </c>
    </row>
    <row r="24" spans="2:16" ht="30" customHeight="1" thickBot="1" x14ac:dyDescent="0.25">
      <c r="B24" s="61">
        <f t="shared" si="1"/>
        <v>13</v>
      </c>
      <c r="C24" s="75"/>
      <c r="D24" s="75"/>
      <c r="E24" s="78"/>
      <c r="F24" s="76"/>
      <c r="G24" s="78"/>
      <c r="H24" s="78"/>
      <c r="I24" s="78"/>
      <c r="J24" s="79"/>
      <c r="K24" s="79"/>
      <c r="L24" s="79"/>
      <c r="M24" s="80">
        <f t="shared" si="0"/>
        <v>0</v>
      </c>
      <c r="N24" s="80">
        <f t="shared" si="2"/>
        <v>0</v>
      </c>
      <c r="O24" s="82"/>
      <c r="P24" s="7" t="s">
        <v>61</v>
      </c>
    </row>
    <row r="25" spans="2:16" ht="30" customHeight="1" thickBot="1" x14ac:dyDescent="0.25">
      <c r="B25" s="61">
        <f t="shared" si="1"/>
        <v>14</v>
      </c>
      <c r="C25" s="75"/>
      <c r="D25" s="75"/>
      <c r="E25" s="78"/>
      <c r="F25" s="76"/>
      <c r="G25" s="78"/>
      <c r="H25" s="78"/>
      <c r="I25" s="78"/>
      <c r="J25" s="79"/>
      <c r="K25" s="79"/>
      <c r="L25" s="79"/>
      <c r="M25" s="80">
        <f t="shared" si="0"/>
        <v>0</v>
      </c>
      <c r="N25" s="80">
        <f t="shared" si="2"/>
        <v>0</v>
      </c>
      <c r="O25" s="82"/>
      <c r="P25" s="7" t="s">
        <v>61</v>
      </c>
    </row>
    <row r="26" spans="2:16" ht="30" customHeight="1" thickBot="1" x14ac:dyDescent="0.25">
      <c r="B26" s="61">
        <f t="shared" si="1"/>
        <v>15</v>
      </c>
      <c r="C26" s="75"/>
      <c r="D26" s="75"/>
      <c r="E26" s="78"/>
      <c r="F26" s="76"/>
      <c r="G26" s="78"/>
      <c r="H26" s="78"/>
      <c r="I26" s="78"/>
      <c r="J26" s="79"/>
      <c r="K26" s="79"/>
      <c r="L26" s="79"/>
      <c r="M26" s="80">
        <f t="shared" si="0"/>
        <v>0</v>
      </c>
      <c r="N26" s="80">
        <f t="shared" si="2"/>
        <v>0</v>
      </c>
      <c r="O26" s="82"/>
      <c r="P26" s="7" t="s">
        <v>61</v>
      </c>
    </row>
    <row r="27" spans="2:16" ht="30" customHeight="1" thickBot="1" x14ac:dyDescent="0.25">
      <c r="B27" s="61">
        <f t="shared" si="1"/>
        <v>16</v>
      </c>
      <c r="C27" s="75"/>
      <c r="D27" s="75"/>
      <c r="E27" s="78"/>
      <c r="F27" s="76"/>
      <c r="G27" s="78"/>
      <c r="H27" s="78"/>
      <c r="I27" s="78"/>
      <c r="J27" s="79"/>
      <c r="K27" s="79"/>
      <c r="L27" s="79"/>
      <c r="M27" s="80">
        <f t="shared" si="0"/>
        <v>0</v>
      </c>
      <c r="N27" s="80">
        <f t="shared" si="2"/>
        <v>0</v>
      </c>
      <c r="O27" s="82"/>
      <c r="P27" s="7"/>
    </row>
    <row r="28" spans="2:16" ht="30" customHeight="1" thickBot="1" x14ac:dyDescent="0.25">
      <c r="B28" s="61">
        <f t="shared" si="1"/>
        <v>17</v>
      </c>
      <c r="C28" s="75"/>
      <c r="D28" s="75"/>
      <c r="E28" s="78"/>
      <c r="F28" s="76"/>
      <c r="G28" s="78"/>
      <c r="H28" s="78"/>
      <c r="I28" s="78"/>
      <c r="J28" s="79"/>
      <c r="K28" s="79"/>
      <c r="L28" s="79"/>
      <c r="M28" s="80">
        <f t="shared" si="0"/>
        <v>0</v>
      </c>
      <c r="N28" s="80">
        <f t="shared" si="2"/>
        <v>0</v>
      </c>
      <c r="O28" s="82"/>
      <c r="P28" s="7"/>
    </row>
    <row r="29" spans="2:16" ht="30" customHeight="1" thickBot="1" x14ac:dyDescent="0.25">
      <c r="B29" s="61">
        <f t="shared" si="1"/>
        <v>18</v>
      </c>
      <c r="C29" s="75"/>
      <c r="D29" s="75"/>
      <c r="E29" s="78"/>
      <c r="F29" s="76"/>
      <c r="G29" s="78"/>
      <c r="H29" s="78"/>
      <c r="I29" s="78"/>
      <c r="J29" s="79"/>
      <c r="K29" s="79"/>
      <c r="L29" s="79"/>
      <c r="M29" s="80">
        <f t="shared" si="0"/>
        <v>0</v>
      </c>
      <c r="N29" s="80">
        <f t="shared" si="2"/>
        <v>0</v>
      </c>
      <c r="O29" s="82"/>
      <c r="P29" s="7" t="s">
        <v>61</v>
      </c>
    </row>
    <row r="30" spans="2:16" ht="30" customHeight="1" thickBot="1" x14ac:dyDescent="0.25">
      <c r="B30" s="61">
        <f t="shared" si="1"/>
        <v>19</v>
      </c>
      <c r="C30" s="75"/>
      <c r="D30" s="75"/>
      <c r="E30" s="78"/>
      <c r="F30" s="76"/>
      <c r="G30" s="78"/>
      <c r="H30" s="78"/>
      <c r="I30" s="78"/>
      <c r="J30" s="79"/>
      <c r="K30" s="79"/>
      <c r="L30" s="79"/>
      <c r="M30" s="80">
        <f t="shared" si="0"/>
        <v>0</v>
      </c>
      <c r="N30" s="80">
        <f t="shared" si="2"/>
        <v>0</v>
      </c>
      <c r="O30" s="82"/>
      <c r="P30" s="14"/>
    </row>
    <row r="31" spans="2:16" s="7" customFormat="1" ht="30" customHeight="1" thickBot="1" x14ac:dyDescent="0.25">
      <c r="B31" s="61">
        <f t="shared" si="1"/>
        <v>20</v>
      </c>
      <c r="C31" s="75"/>
      <c r="D31" s="75"/>
      <c r="E31" s="78"/>
      <c r="F31" s="76"/>
      <c r="G31" s="78"/>
      <c r="H31" s="78"/>
      <c r="I31" s="78"/>
      <c r="J31" s="79"/>
      <c r="K31" s="79"/>
      <c r="L31" s="79"/>
      <c r="M31" s="81">
        <f t="shared" si="0"/>
        <v>0</v>
      </c>
      <c r="N31" s="81">
        <f t="shared" si="2"/>
        <v>0</v>
      </c>
      <c r="O31" s="82"/>
      <c r="P31" s="14"/>
    </row>
    <row r="32" spans="2:16" ht="30" customHeight="1" x14ac:dyDescent="0.2">
      <c r="B32" s="66" t="s">
        <v>49</v>
      </c>
      <c r="C32" s="67">
        <f>SUBTOTAL(103,Tabelle6[Name])</f>
        <v>0</v>
      </c>
      <c r="D32" s="67"/>
      <c r="E32" s="67"/>
      <c r="F32" s="67"/>
      <c r="G32" s="67"/>
      <c r="H32" s="67"/>
      <c r="I32" s="67"/>
      <c r="J32" s="67"/>
      <c r="K32" s="67"/>
      <c r="L32" s="67"/>
      <c r="M32" s="67"/>
      <c r="N32" s="68">
        <f>SUBTOTAL(109,Tabelle6[Mehrkosten im Sinne des § 27 PflBG])</f>
        <v>0</v>
      </c>
      <c r="O32" s="69"/>
    </row>
    <row r="33" spans="8:9" ht="30" customHeight="1" x14ac:dyDescent="0.2">
      <c r="H33" s="13"/>
      <c r="I33" s="13"/>
    </row>
    <row r="34" spans="8:9" ht="30" customHeight="1" x14ac:dyDescent="0.2">
      <c r="H34" s="13"/>
      <c r="I34" s="13"/>
    </row>
    <row r="35" spans="8:9" ht="30" customHeight="1" x14ac:dyDescent="0.2">
      <c r="H35" s="13"/>
      <c r="I35" s="13"/>
    </row>
    <row r="36" spans="8:9" ht="30" customHeight="1" x14ac:dyDescent="0.2">
      <c r="H36" s="13"/>
      <c r="I36" s="13"/>
    </row>
    <row r="37" spans="8:9" ht="30" customHeight="1" x14ac:dyDescent="0.2">
      <c r="H37" s="13"/>
      <c r="I37" s="13"/>
    </row>
    <row r="38" spans="8:9" ht="30" customHeight="1" x14ac:dyDescent="0.2">
      <c r="H38" s="13"/>
      <c r="I38" s="13"/>
    </row>
    <row r="39" spans="8:9" ht="30" customHeight="1" x14ac:dyDescent="0.2">
      <c r="H39" s="13"/>
      <c r="I39" s="13"/>
    </row>
    <row r="40" spans="8:9" ht="30" customHeight="1" x14ac:dyDescent="0.2">
      <c r="H40" s="13"/>
      <c r="I40" s="13"/>
    </row>
    <row r="41" spans="8:9" ht="30" customHeight="1" x14ac:dyDescent="0.2">
      <c r="H41" s="13"/>
      <c r="I41" s="13"/>
    </row>
    <row r="42" spans="8:9" ht="30" customHeight="1" x14ac:dyDescent="0.2">
      <c r="H42" s="13"/>
      <c r="I42" s="13"/>
    </row>
    <row r="43" spans="8:9" ht="30" customHeight="1" x14ac:dyDescent="0.2">
      <c r="H43" s="13"/>
      <c r="I43" s="13"/>
    </row>
    <row r="44" spans="8:9" ht="30" customHeight="1" x14ac:dyDescent="0.2">
      <c r="H44" s="13"/>
      <c r="I44" s="13"/>
    </row>
    <row r="45" spans="8:9" ht="27.95" customHeight="1" x14ac:dyDescent="0.2">
      <c r="H45" s="13"/>
      <c r="I45" s="13"/>
    </row>
    <row r="46" spans="8:9" ht="27.95" customHeight="1" x14ac:dyDescent="0.2">
      <c r="H46" s="13"/>
      <c r="I46" s="13"/>
    </row>
    <row r="47" spans="8:9" ht="27.95" customHeight="1" x14ac:dyDescent="0.2">
      <c r="H47" s="13"/>
      <c r="I47" s="13"/>
    </row>
    <row r="48" spans="8:9" ht="27.95" customHeight="1" x14ac:dyDescent="0.2">
      <c r="H48" s="13"/>
      <c r="I48" s="13"/>
    </row>
    <row r="49" spans="8:9" ht="27.95" customHeight="1" x14ac:dyDescent="0.2">
      <c r="H49" s="13"/>
      <c r="I49" s="13"/>
    </row>
    <row r="50" spans="8:9" ht="27.95" customHeight="1" x14ac:dyDescent="0.2">
      <c r="H50" s="13"/>
      <c r="I50" s="13"/>
    </row>
    <row r="51" spans="8:9" ht="27.95" customHeight="1" x14ac:dyDescent="0.2">
      <c r="H51" s="13"/>
      <c r="I51" s="13"/>
    </row>
    <row r="52" spans="8:9" ht="27.95" customHeight="1" x14ac:dyDescent="0.2">
      <c r="H52" s="13"/>
      <c r="I52" s="13"/>
    </row>
    <row r="53" spans="8:9" ht="27.95" customHeight="1" x14ac:dyDescent="0.2">
      <c r="H53" s="13"/>
      <c r="I53" s="13"/>
    </row>
    <row r="54" spans="8:9" ht="27.95" customHeight="1" x14ac:dyDescent="0.2">
      <c r="H54" s="13"/>
      <c r="I54" s="13"/>
    </row>
    <row r="55" spans="8:9" ht="27.95" customHeight="1" x14ac:dyDescent="0.2">
      <c r="H55" s="13"/>
      <c r="I55" s="13"/>
    </row>
    <row r="56" spans="8:9" ht="27.95" customHeight="1" x14ac:dyDescent="0.2">
      <c r="H56" s="13"/>
      <c r="I56" s="13"/>
    </row>
    <row r="57" spans="8:9" ht="27.95" customHeight="1" x14ac:dyDescent="0.2">
      <c r="H57" s="13"/>
      <c r="I57" s="13"/>
    </row>
    <row r="58" spans="8:9" ht="27.95" customHeight="1" x14ac:dyDescent="0.2">
      <c r="H58" s="13"/>
      <c r="I58" s="13"/>
    </row>
    <row r="59" spans="8:9" ht="27.95" customHeight="1" x14ac:dyDescent="0.2">
      <c r="H59" s="13"/>
      <c r="I59" s="13"/>
    </row>
    <row r="60" spans="8:9" ht="27.95" customHeight="1" x14ac:dyDescent="0.2">
      <c r="H60" s="13"/>
      <c r="I60" s="13"/>
    </row>
    <row r="61" spans="8:9" ht="27.95" customHeight="1" x14ac:dyDescent="0.2">
      <c r="H61" s="13"/>
      <c r="I61" s="13"/>
    </row>
    <row r="62" spans="8:9" x14ac:dyDescent="0.2">
      <c r="H62" s="13"/>
      <c r="I62" s="13"/>
    </row>
    <row r="63" spans="8:9" x14ac:dyDescent="0.2">
      <c r="H63" s="13"/>
      <c r="I63" s="13"/>
    </row>
    <row r="64" spans="8:9" x14ac:dyDescent="0.2">
      <c r="H64" s="13"/>
      <c r="I64" s="13"/>
    </row>
    <row r="65" spans="8:9" x14ac:dyDescent="0.2">
      <c r="H65" s="13"/>
      <c r="I65" s="13"/>
    </row>
    <row r="66" spans="8:9" x14ac:dyDescent="0.2">
      <c r="H66" s="13"/>
      <c r="I66" s="13"/>
    </row>
    <row r="67" spans="8:9" x14ac:dyDescent="0.2">
      <c r="H67" s="13"/>
      <c r="I67" s="13"/>
    </row>
    <row r="68" spans="8:9" x14ac:dyDescent="0.2">
      <c r="H68" s="13"/>
      <c r="I68" s="13"/>
    </row>
    <row r="69" spans="8:9" x14ac:dyDescent="0.2">
      <c r="H69" s="13"/>
      <c r="I69" s="13"/>
    </row>
    <row r="70" spans="8:9" x14ac:dyDescent="0.2">
      <c r="H70" s="13"/>
      <c r="I70" s="13"/>
    </row>
    <row r="71" spans="8:9" x14ac:dyDescent="0.2">
      <c r="H71" s="13"/>
      <c r="I71" s="13"/>
    </row>
    <row r="72" spans="8:9" x14ac:dyDescent="0.2">
      <c r="H72" s="13"/>
      <c r="I72" s="13"/>
    </row>
    <row r="73" spans="8:9" x14ac:dyDescent="0.2">
      <c r="H73" s="13"/>
      <c r="I73" s="13"/>
    </row>
    <row r="74" spans="8:9" x14ac:dyDescent="0.2">
      <c r="H74" s="13"/>
      <c r="I74" s="13"/>
    </row>
    <row r="75" spans="8:9" x14ac:dyDescent="0.2">
      <c r="H75" s="13"/>
      <c r="I75" s="13"/>
    </row>
    <row r="76" spans="8:9" x14ac:dyDescent="0.2">
      <c r="H76" s="13"/>
      <c r="I76" s="13"/>
    </row>
    <row r="77" spans="8:9" x14ac:dyDescent="0.2">
      <c r="H77" s="13"/>
      <c r="I77" s="13"/>
    </row>
    <row r="78" spans="8:9" x14ac:dyDescent="0.2">
      <c r="H78" s="13"/>
      <c r="I78" s="13"/>
    </row>
    <row r="79" spans="8:9" x14ac:dyDescent="0.2">
      <c r="H79" s="13"/>
      <c r="I79" s="13"/>
    </row>
    <row r="80" spans="8:9" x14ac:dyDescent="0.2">
      <c r="H80" s="13"/>
      <c r="I80" s="13"/>
    </row>
    <row r="81" spans="8:9" x14ac:dyDescent="0.2">
      <c r="H81" s="13"/>
      <c r="I81" s="13"/>
    </row>
    <row r="82" spans="8:9" x14ac:dyDescent="0.2">
      <c r="H82" s="13"/>
      <c r="I82" s="13"/>
    </row>
    <row r="83" spans="8:9" x14ac:dyDescent="0.2">
      <c r="H83" s="13"/>
      <c r="I83" s="13"/>
    </row>
    <row r="84" spans="8:9" x14ac:dyDescent="0.2">
      <c r="H84" s="13"/>
      <c r="I84" s="13"/>
    </row>
    <row r="85" spans="8:9" x14ac:dyDescent="0.2">
      <c r="H85" s="13"/>
      <c r="I85" s="13"/>
    </row>
    <row r="86" spans="8:9" x14ac:dyDescent="0.2">
      <c r="H86" s="13"/>
      <c r="I86" s="13"/>
    </row>
    <row r="87" spans="8:9" x14ac:dyDescent="0.2">
      <c r="H87" s="13"/>
      <c r="I87" s="13"/>
    </row>
    <row r="88" spans="8:9" x14ac:dyDescent="0.2">
      <c r="H88" s="13"/>
      <c r="I88" s="13"/>
    </row>
    <row r="89" spans="8:9" x14ac:dyDescent="0.2">
      <c r="H89" s="13"/>
      <c r="I89" s="13"/>
    </row>
    <row r="90" spans="8:9" x14ac:dyDescent="0.2">
      <c r="H90" s="13"/>
      <c r="I90" s="13"/>
    </row>
    <row r="91" spans="8:9" x14ac:dyDescent="0.2">
      <c r="H91" s="13"/>
      <c r="I91" s="13"/>
    </row>
    <row r="92" spans="8:9" x14ac:dyDescent="0.2">
      <c r="H92" s="13"/>
      <c r="I92" s="13"/>
    </row>
    <row r="93" spans="8:9" x14ac:dyDescent="0.2">
      <c r="H93" s="13"/>
      <c r="I93" s="13"/>
    </row>
    <row r="94" spans="8:9" x14ac:dyDescent="0.2">
      <c r="H94" s="13"/>
      <c r="I94" s="13"/>
    </row>
    <row r="95" spans="8:9" x14ac:dyDescent="0.2">
      <c r="H95" s="13"/>
      <c r="I95" s="13"/>
    </row>
    <row r="96" spans="8:9" x14ac:dyDescent="0.2">
      <c r="H96" s="13"/>
      <c r="I96" s="13"/>
    </row>
    <row r="97" spans="8:9" x14ac:dyDescent="0.2">
      <c r="H97" s="13"/>
      <c r="I97" s="13"/>
    </row>
    <row r="98" spans="8:9" x14ac:dyDescent="0.2">
      <c r="H98" s="13"/>
      <c r="I98" s="13"/>
    </row>
    <row r="99" spans="8:9" x14ac:dyDescent="0.2">
      <c r="H99" s="13"/>
      <c r="I99" s="13"/>
    </row>
    <row r="100" spans="8:9" x14ac:dyDescent="0.2">
      <c r="H100" s="13"/>
      <c r="I100" s="13"/>
    </row>
    <row r="101" spans="8:9" x14ac:dyDescent="0.2">
      <c r="H101" s="13"/>
      <c r="I101" s="13"/>
    </row>
    <row r="102" spans="8:9" x14ac:dyDescent="0.2">
      <c r="H102" s="13"/>
      <c r="I102" s="13"/>
    </row>
    <row r="103" spans="8:9" x14ac:dyDescent="0.2">
      <c r="H103" s="13"/>
      <c r="I103" s="13"/>
    </row>
    <row r="104" spans="8:9" x14ac:dyDescent="0.2">
      <c r="H104" s="13"/>
      <c r="I104" s="13"/>
    </row>
    <row r="105" spans="8:9" x14ac:dyDescent="0.2">
      <c r="H105" s="13"/>
      <c r="I105" s="13"/>
    </row>
    <row r="106" spans="8:9" x14ac:dyDescent="0.2">
      <c r="H106" s="13"/>
      <c r="I106" s="13"/>
    </row>
    <row r="107" spans="8:9" x14ac:dyDescent="0.2">
      <c r="H107" s="13"/>
      <c r="I107" s="13"/>
    </row>
    <row r="108" spans="8:9" x14ac:dyDescent="0.2">
      <c r="H108" s="13"/>
      <c r="I108" s="13"/>
    </row>
    <row r="109" spans="8:9" x14ac:dyDescent="0.2">
      <c r="H109" s="13"/>
      <c r="I109" s="13"/>
    </row>
    <row r="110" spans="8:9" x14ac:dyDescent="0.2">
      <c r="H110" s="13"/>
      <c r="I110" s="13"/>
    </row>
    <row r="111" spans="8:9" x14ac:dyDescent="0.2">
      <c r="H111" s="13"/>
      <c r="I111" s="13"/>
    </row>
    <row r="112" spans="8:9" x14ac:dyDescent="0.2">
      <c r="H112" s="13"/>
      <c r="I112" s="13"/>
    </row>
    <row r="113" spans="8:9" x14ac:dyDescent="0.2">
      <c r="H113" s="13"/>
      <c r="I113" s="13"/>
    </row>
    <row r="114" spans="8:9" x14ac:dyDescent="0.2">
      <c r="H114" s="13"/>
      <c r="I114" s="13"/>
    </row>
    <row r="115" spans="8:9" x14ac:dyDescent="0.2">
      <c r="H115" s="13"/>
      <c r="I115" s="13"/>
    </row>
    <row r="116" spans="8:9" x14ac:dyDescent="0.2">
      <c r="H116" s="13"/>
      <c r="I116" s="13"/>
    </row>
    <row r="117" spans="8:9" x14ac:dyDescent="0.2">
      <c r="H117" s="13"/>
      <c r="I117" s="13"/>
    </row>
    <row r="118" spans="8:9" x14ac:dyDescent="0.2">
      <c r="H118" s="13"/>
      <c r="I118" s="13"/>
    </row>
    <row r="119" spans="8:9" x14ac:dyDescent="0.2">
      <c r="H119" s="13"/>
      <c r="I119" s="13"/>
    </row>
    <row r="120" spans="8:9" x14ac:dyDescent="0.2">
      <c r="H120" s="13"/>
      <c r="I120" s="13"/>
    </row>
    <row r="121" spans="8:9" x14ac:dyDescent="0.2">
      <c r="H121" s="13"/>
      <c r="I121" s="13"/>
    </row>
    <row r="122" spans="8:9" x14ac:dyDescent="0.2">
      <c r="H122" s="13"/>
      <c r="I122" s="13"/>
    </row>
    <row r="123" spans="8:9" x14ac:dyDescent="0.2">
      <c r="H123" s="13"/>
      <c r="I123" s="13"/>
    </row>
    <row r="124" spans="8:9" x14ac:dyDescent="0.2">
      <c r="H124" s="13"/>
      <c r="I124" s="13"/>
    </row>
    <row r="125" spans="8:9" x14ac:dyDescent="0.2">
      <c r="H125" s="13"/>
      <c r="I125" s="13"/>
    </row>
    <row r="126" spans="8:9" x14ac:dyDescent="0.2">
      <c r="H126" s="13"/>
      <c r="I126" s="13"/>
    </row>
    <row r="127" spans="8:9" x14ac:dyDescent="0.2">
      <c r="H127" s="13"/>
      <c r="I127" s="13"/>
    </row>
    <row r="128" spans="8:9" x14ac:dyDescent="0.2">
      <c r="H128" s="13"/>
      <c r="I128" s="13"/>
    </row>
    <row r="129" spans="8:9" x14ac:dyDescent="0.2">
      <c r="H129" s="13"/>
      <c r="I129" s="13"/>
    </row>
    <row r="130" spans="8:9" x14ac:dyDescent="0.2">
      <c r="H130" s="13"/>
      <c r="I130" s="13"/>
    </row>
    <row r="131" spans="8:9" x14ac:dyDescent="0.2">
      <c r="H131" s="13"/>
      <c r="I131" s="13"/>
    </row>
    <row r="132" spans="8:9" x14ac:dyDescent="0.2">
      <c r="H132" s="13"/>
      <c r="I132" s="13"/>
    </row>
    <row r="133" spans="8:9" x14ac:dyDescent="0.2">
      <c r="H133" s="13"/>
      <c r="I133" s="13"/>
    </row>
    <row r="134" spans="8:9" x14ac:dyDescent="0.2">
      <c r="H134" s="13"/>
      <c r="I134" s="13"/>
    </row>
    <row r="135" spans="8:9" x14ac:dyDescent="0.2">
      <c r="H135" s="13"/>
      <c r="I135" s="13"/>
    </row>
    <row r="136" spans="8:9" x14ac:dyDescent="0.2">
      <c r="H136" s="13"/>
      <c r="I136" s="13"/>
    </row>
    <row r="137" spans="8:9" x14ac:dyDescent="0.2">
      <c r="H137" s="13"/>
      <c r="I137" s="13"/>
    </row>
    <row r="138" spans="8:9" x14ac:dyDescent="0.2">
      <c r="H138" s="13"/>
      <c r="I138" s="13"/>
    </row>
    <row r="139" spans="8:9" x14ac:dyDescent="0.2">
      <c r="H139" s="13"/>
      <c r="I139" s="13"/>
    </row>
    <row r="140" spans="8:9" x14ac:dyDescent="0.2">
      <c r="H140" s="13"/>
      <c r="I140" s="13"/>
    </row>
    <row r="141" spans="8:9" x14ac:dyDescent="0.2">
      <c r="H141" s="13"/>
      <c r="I141" s="13"/>
    </row>
    <row r="142" spans="8:9" x14ac:dyDescent="0.2">
      <c r="H142" s="13"/>
      <c r="I142" s="13"/>
    </row>
    <row r="143" spans="8:9" x14ac:dyDescent="0.2">
      <c r="H143" s="13"/>
      <c r="I143" s="13"/>
    </row>
    <row r="144" spans="8:9" x14ac:dyDescent="0.2">
      <c r="H144" s="13"/>
      <c r="I144" s="13"/>
    </row>
    <row r="145" spans="8:9" x14ac:dyDescent="0.2">
      <c r="H145" s="13"/>
      <c r="I145" s="13"/>
    </row>
    <row r="146" spans="8:9" x14ac:dyDescent="0.2">
      <c r="H146" s="13"/>
      <c r="I146" s="13"/>
    </row>
    <row r="147" spans="8:9" x14ac:dyDescent="0.2">
      <c r="H147" s="13"/>
      <c r="I147" s="13"/>
    </row>
    <row r="148" spans="8:9" x14ac:dyDescent="0.2">
      <c r="H148" s="13"/>
      <c r="I148" s="13"/>
    </row>
    <row r="149" spans="8:9" x14ac:dyDescent="0.2">
      <c r="H149" s="13"/>
      <c r="I149" s="13"/>
    </row>
    <row r="150" spans="8:9" x14ac:dyDescent="0.2">
      <c r="H150" s="13"/>
      <c r="I150" s="13"/>
    </row>
    <row r="151" spans="8:9" x14ac:dyDescent="0.2">
      <c r="H151" s="13"/>
      <c r="I151" s="13"/>
    </row>
    <row r="152" spans="8:9" x14ac:dyDescent="0.2">
      <c r="H152" s="13"/>
      <c r="I152" s="13"/>
    </row>
    <row r="153" spans="8:9" x14ac:dyDescent="0.2">
      <c r="H153" s="13"/>
      <c r="I153" s="13"/>
    </row>
    <row r="154" spans="8:9" x14ac:dyDescent="0.2">
      <c r="H154" s="13"/>
      <c r="I154" s="13"/>
    </row>
    <row r="155" spans="8:9" x14ac:dyDescent="0.2">
      <c r="H155" s="13"/>
      <c r="I155" s="13"/>
    </row>
    <row r="156" spans="8:9" x14ac:dyDescent="0.2">
      <c r="H156" s="13"/>
      <c r="I156" s="13"/>
    </row>
  </sheetData>
  <sheetProtection sheet="1" objects="1" scenarios="1"/>
  <mergeCells count="9">
    <mergeCell ref="B7:O7"/>
    <mergeCell ref="B2:O2"/>
    <mergeCell ref="B3:C3"/>
    <mergeCell ref="B4:C4"/>
    <mergeCell ref="D4:J4"/>
    <mergeCell ref="L4:O5"/>
    <mergeCell ref="B5:C5"/>
    <mergeCell ref="D5:J5"/>
    <mergeCell ref="L3:M3"/>
  </mergeCells>
  <dataValidations count="8">
    <dataValidation type="custom" allowBlank="1" showInputMessage="1" showErrorMessage="1" errorTitle="Falscher Wert" error="Bitte geben Sie die monatlichen Arbeitgeber-Bruttokosten einer Pflegefachkraft an." promptTitle="Ø AG-Brutto Pflegefachkraft" prompt="Bitte geben Sie die durchschnittlichen monatlichen Arbeitgeber-Bruttokosten einer Pflegefachkraft an." sqref="L12:L31" xr:uid="{00000000-0002-0000-0100-000000000000}">
      <formula1>L12&lt;10000</formula1>
    </dataValidation>
    <dataValidation type="date" operator="greaterThanOrEqual" allowBlank="1" showInputMessage="1" showErrorMessage="1" sqref="H12:H31" xr:uid="{00000000-0002-0000-0100-000001000000}">
      <formula1>43831</formula1>
    </dataValidation>
    <dataValidation type="date" errorStyle="information" allowBlank="1" showInputMessage="1" showErrorMessage="1" errorTitle="in der Einrichtung seit" error="Sie können das Datum eintragen, seit dem der/die Auszubildende sich in Ihrer Einrichtung befindet" sqref="I12:I31" xr:uid="{00000000-0002-0000-0100-000002000000}">
      <formula1>43831</formula1>
      <formula2>46022</formula2>
    </dataValidation>
    <dataValidation type="date" allowBlank="1" showInputMessage="1" showErrorMessage="1" errorTitle="Falsches Geburtsdatum" error="Geben Sie bitte ein gültiges Geburtsdatum ein" sqref="E12:E31" xr:uid="{00000000-0002-0000-0100-000003000000}">
      <formula1>20090</formula1>
      <formula2>41274</formula2>
    </dataValidation>
    <dataValidation type="list" allowBlank="1" showInputMessage="1" showErrorMessage="1" sqref="F12:F31" xr:uid="{00000000-0002-0000-0100-000004000000}">
      <formula1>"männlich,weiblich,divers,ohne Angabe"</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31" xr:uid="{00000000-0002-0000-0100-000005000000}">
      <formula1>J12&lt;2000</formula1>
    </dataValidation>
    <dataValidation type="date" errorStyle="warning" allowBlank="1" showInputMessage="1" showErrorMessage="1" errorTitle="Falscher Ausbildungsbeginn" error="Geben Sie bitte den Ausbildungsebginn bzw. das Datum des Beginns des Kurses Ihrer/Ihres Auszubildenden ein, in dem er/sie sich befindet" promptTitle="Kursbeginn" prompt="Eingabemöglichkeit_x000a_vom 01.01.2024 bis zum 31.12.2024_x000a_" sqref="G12:G31" xr:uid="{00000000-0002-0000-0100-000008000000}">
      <formula1>45292</formula1>
      <formula2>45657</formula2>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31" xr:uid="{00000000-0002-0000-0100-000006000000}">
      <formula1>K12&gt;J12</formula1>
    </dataValidation>
  </dataValidations>
  <pageMargins left="0.70866141732283472" right="0.31496062992125984" top="0.78740157480314965" bottom="0.78740157480314965" header="0.31496062992125984" footer="0.31496062992125984"/>
  <pageSetup paperSize="9" scale="49" orientation="landscape" r:id="rId1"/>
  <headerFooter>
    <oddFooter xml:space="preserve">&amp;L
</oddFooter>
  </headerFooter>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B1:P154"/>
  <sheetViews>
    <sheetView showGridLines="0" zoomScale="90" zoomScaleNormal="90" zoomScaleSheetLayoutView="40" zoomScalePageLayoutView="50" workbookViewId="0">
      <selection activeCell="D3" sqref="D3"/>
    </sheetView>
  </sheetViews>
  <sheetFormatPr baseColWidth="10" defaultColWidth="59.85546875" defaultRowHeight="12.75" x14ac:dyDescent="0.2"/>
  <cols>
    <col min="1" max="1" width="3.140625" style="13" customWidth="1"/>
    <col min="2" max="2" width="8.42578125" style="13" customWidth="1"/>
    <col min="3" max="4" width="20.5703125" style="13" customWidth="1"/>
    <col min="5" max="5" width="14" style="13" bestFit="1" customWidth="1"/>
    <col min="6" max="6" width="12.5703125" style="13" customWidth="1"/>
    <col min="7" max="7" width="20.5703125" style="13" customWidth="1"/>
    <col min="8" max="8" width="22.140625" style="15" bestFit="1" customWidth="1"/>
    <col min="9" max="9" width="20.5703125" style="15" customWidth="1"/>
    <col min="10" max="14" width="20.5703125" style="13" customWidth="1"/>
    <col min="15" max="15" width="36.85546875" style="13" customWidth="1"/>
    <col min="16" max="16" width="59.85546875" style="13" hidden="1" customWidth="1"/>
    <col min="17" max="16384" width="59.85546875" style="13"/>
  </cols>
  <sheetData>
    <row r="1" spans="2:16" ht="9.9499999999999993" customHeight="1" thickBot="1" x14ac:dyDescent="0.25"/>
    <row r="2" spans="2:16" s="7" customFormat="1" ht="48.75" customHeight="1" thickBot="1" x14ac:dyDescent="0.25">
      <c r="B2" s="93" t="s">
        <v>109</v>
      </c>
      <c r="C2" s="94"/>
      <c r="D2" s="94"/>
      <c r="E2" s="94"/>
      <c r="F2" s="94"/>
      <c r="G2" s="94"/>
      <c r="H2" s="94"/>
      <c r="I2" s="94"/>
      <c r="J2" s="94"/>
      <c r="K2" s="94"/>
      <c r="L2" s="94"/>
      <c r="M2" s="94"/>
      <c r="N2" s="94"/>
      <c r="O2" s="95"/>
    </row>
    <row r="3" spans="2:16" s="7" customFormat="1" ht="25.5" customHeight="1" thickBot="1" x14ac:dyDescent="0.25">
      <c r="B3" s="98" t="s">
        <v>62</v>
      </c>
      <c r="C3" s="99"/>
      <c r="D3" s="26"/>
      <c r="L3" s="103" t="s">
        <v>99</v>
      </c>
      <c r="M3" s="104"/>
      <c r="O3" s="46" t="s">
        <v>609</v>
      </c>
    </row>
    <row r="4" spans="2:16" s="7" customFormat="1" ht="25.5" customHeight="1" thickTop="1" thickBot="1" x14ac:dyDescent="0.25">
      <c r="B4" s="96" t="s">
        <v>44</v>
      </c>
      <c r="C4" s="97"/>
      <c r="D4" s="100"/>
      <c r="E4" s="101"/>
      <c r="F4" s="101"/>
      <c r="G4" s="101"/>
      <c r="H4" s="101"/>
      <c r="I4" s="101"/>
      <c r="J4" s="102"/>
      <c r="L4" s="105" t="s">
        <v>107</v>
      </c>
      <c r="M4" s="106"/>
      <c r="N4" s="106"/>
      <c r="O4" s="107"/>
    </row>
    <row r="5" spans="2:16" s="7" customFormat="1" ht="25.5" customHeight="1" thickTop="1" thickBot="1" x14ac:dyDescent="0.25">
      <c r="B5" s="96" t="s">
        <v>70</v>
      </c>
      <c r="C5" s="97"/>
      <c r="D5" s="100"/>
      <c r="E5" s="101"/>
      <c r="F5" s="101"/>
      <c r="G5" s="101"/>
      <c r="H5" s="101"/>
      <c r="I5" s="101"/>
      <c r="J5" s="102"/>
      <c r="K5" s="10"/>
      <c r="L5" s="108"/>
      <c r="M5" s="109"/>
      <c r="N5" s="109"/>
      <c r="O5" s="110"/>
    </row>
    <row r="6" spans="2:16" s="23" customFormat="1" ht="3" customHeight="1" thickTop="1" thickBot="1" x14ac:dyDescent="0.25">
      <c r="B6" s="24"/>
      <c r="C6" s="24"/>
      <c r="D6" s="40"/>
      <c r="E6" s="40"/>
      <c r="F6" s="40"/>
      <c r="G6" s="40"/>
      <c r="H6" s="40"/>
      <c r="I6" s="40"/>
      <c r="J6" s="40"/>
      <c r="K6" s="10"/>
      <c r="L6" s="25"/>
      <c r="M6" s="25"/>
      <c r="N6" s="25"/>
      <c r="O6" s="25"/>
    </row>
    <row r="7" spans="2:16" s="23" customFormat="1" ht="25.5" customHeight="1" thickBot="1" x14ac:dyDescent="0.25">
      <c r="B7" s="90" t="s">
        <v>110</v>
      </c>
      <c r="C7" s="91"/>
      <c r="D7" s="91"/>
      <c r="E7" s="91"/>
      <c r="F7" s="91"/>
      <c r="G7" s="91"/>
      <c r="H7" s="91"/>
      <c r="I7" s="91"/>
      <c r="J7" s="91"/>
      <c r="K7" s="91"/>
      <c r="L7" s="91"/>
      <c r="M7" s="91"/>
      <c r="N7" s="91"/>
      <c r="O7" s="92"/>
    </row>
    <row r="8" spans="2:16" s="7" customFormat="1" ht="3" customHeight="1" thickBot="1" x14ac:dyDescent="0.25">
      <c r="K8" s="11"/>
      <c r="L8" s="16"/>
      <c r="M8" s="16"/>
      <c r="N8" s="16"/>
    </row>
    <row r="9" spans="2:16" s="12" customFormat="1" ht="12.6"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0"/>
      <c r="C10" s="20"/>
      <c r="D10" s="20"/>
      <c r="E10" s="20"/>
      <c r="F10" s="20"/>
      <c r="G10" s="20"/>
      <c r="H10" s="20"/>
      <c r="I10" s="20"/>
      <c r="J10" s="20"/>
      <c r="K10" s="20"/>
      <c r="L10" s="20"/>
      <c r="M10" s="20"/>
      <c r="N10" s="20"/>
      <c r="O10" s="20"/>
    </row>
    <row r="11" spans="2:16" s="7" customFormat="1" ht="84.75" customHeight="1" thickBot="1" x14ac:dyDescent="0.25">
      <c r="B11" s="21" t="s">
        <v>45</v>
      </c>
      <c r="C11" s="19" t="s">
        <v>0</v>
      </c>
      <c r="D11" s="19" t="s">
        <v>46</v>
      </c>
      <c r="E11" s="19" t="s">
        <v>47</v>
      </c>
      <c r="F11" s="19" t="s">
        <v>36</v>
      </c>
      <c r="G11" s="19" t="s">
        <v>592</v>
      </c>
      <c r="H11" s="19" t="s">
        <v>63</v>
      </c>
      <c r="I11" s="8" t="s">
        <v>114</v>
      </c>
      <c r="J11" s="19" t="s">
        <v>101</v>
      </c>
      <c r="K11" s="19" t="s">
        <v>585</v>
      </c>
      <c r="L11" s="19" t="s">
        <v>120</v>
      </c>
      <c r="M11" s="19" t="s">
        <v>91</v>
      </c>
      <c r="N11" s="19" t="s">
        <v>87</v>
      </c>
      <c r="O11" s="22" t="s">
        <v>579</v>
      </c>
    </row>
    <row r="12" spans="2:16" s="7" customFormat="1" ht="30" customHeight="1" thickBot="1" x14ac:dyDescent="0.25">
      <c r="B12" s="61">
        <f>ROW(B1)</f>
        <v>1</v>
      </c>
      <c r="C12" s="75"/>
      <c r="D12" s="75"/>
      <c r="E12" s="78"/>
      <c r="F12" s="76"/>
      <c r="G12" s="78"/>
      <c r="H12" s="78"/>
      <c r="I12" s="78"/>
      <c r="J12" s="79"/>
      <c r="K12" s="79"/>
      <c r="L12" s="79"/>
      <c r="M12" s="80">
        <f t="shared" ref="M12:M31" si="0">L12/14</f>
        <v>0</v>
      </c>
      <c r="N12" s="80">
        <f>K12-M12</f>
        <v>0</v>
      </c>
      <c r="O12" s="82"/>
      <c r="P12" s="7" t="s">
        <v>74</v>
      </c>
    </row>
    <row r="13" spans="2:16" ht="30" customHeight="1" thickBot="1" x14ac:dyDescent="0.25">
      <c r="B13" s="61">
        <f t="shared" ref="B13:B31" si="1">ROW(B2)</f>
        <v>2</v>
      </c>
      <c r="C13" s="75"/>
      <c r="D13" s="75"/>
      <c r="E13" s="78"/>
      <c r="F13" s="76"/>
      <c r="G13" s="78"/>
      <c r="H13" s="78"/>
      <c r="I13" s="78"/>
      <c r="J13" s="79"/>
      <c r="K13" s="79"/>
      <c r="L13" s="79"/>
      <c r="M13" s="80">
        <f t="shared" si="0"/>
        <v>0</v>
      </c>
      <c r="N13" s="80">
        <f t="shared" ref="N13:N31" si="2">K13-M13</f>
        <v>0</v>
      </c>
      <c r="O13" s="82"/>
      <c r="P13" s="7" t="s">
        <v>75</v>
      </c>
    </row>
    <row r="14" spans="2:16" ht="30" customHeight="1" thickBot="1" x14ac:dyDescent="0.25">
      <c r="B14" s="61">
        <f t="shared" si="1"/>
        <v>3</v>
      </c>
      <c r="C14" s="75"/>
      <c r="D14" s="75"/>
      <c r="E14" s="78"/>
      <c r="F14" s="76"/>
      <c r="G14" s="78"/>
      <c r="H14" s="78"/>
      <c r="I14" s="78"/>
      <c r="J14" s="79"/>
      <c r="K14" s="79"/>
      <c r="L14" s="79"/>
      <c r="M14" s="80">
        <f t="shared" si="0"/>
        <v>0</v>
      </c>
      <c r="N14" s="80">
        <f t="shared" si="2"/>
        <v>0</v>
      </c>
      <c r="O14" s="82"/>
      <c r="P14" s="7" t="s">
        <v>85</v>
      </c>
    </row>
    <row r="15" spans="2:16" ht="30" customHeight="1" thickBot="1" x14ac:dyDescent="0.25">
      <c r="B15" s="61">
        <f t="shared" si="1"/>
        <v>4</v>
      </c>
      <c r="C15" s="75"/>
      <c r="D15" s="75"/>
      <c r="E15" s="78"/>
      <c r="F15" s="76"/>
      <c r="G15" s="78"/>
      <c r="H15" s="78"/>
      <c r="I15" s="78"/>
      <c r="J15" s="79"/>
      <c r="K15" s="79"/>
      <c r="L15" s="79"/>
      <c r="M15" s="80">
        <f t="shared" si="0"/>
        <v>0</v>
      </c>
      <c r="N15" s="80">
        <f t="shared" si="2"/>
        <v>0</v>
      </c>
      <c r="O15" s="82"/>
      <c r="P15" s="7" t="s">
        <v>82</v>
      </c>
    </row>
    <row r="16" spans="2:16" ht="30" customHeight="1" thickBot="1" x14ac:dyDescent="0.25">
      <c r="B16" s="61">
        <f t="shared" si="1"/>
        <v>5</v>
      </c>
      <c r="C16" s="75"/>
      <c r="D16" s="75"/>
      <c r="E16" s="78"/>
      <c r="F16" s="76"/>
      <c r="G16" s="78"/>
      <c r="H16" s="78"/>
      <c r="I16" s="78"/>
      <c r="J16" s="79"/>
      <c r="K16" s="79"/>
      <c r="L16" s="79"/>
      <c r="M16" s="80">
        <f t="shared" si="0"/>
        <v>0</v>
      </c>
      <c r="N16" s="80">
        <f t="shared" si="2"/>
        <v>0</v>
      </c>
      <c r="O16" s="82"/>
      <c r="P16" s="7" t="s">
        <v>83</v>
      </c>
    </row>
    <row r="17" spans="2:16" ht="30" customHeight="1" thickBot="1" x14ac:dyDescent="0.25">
      <c r="B17" s="61">
        <f t="shared" si="1"/>
        <v>6</v>
      </c>
      <c r="C17" s="75"/>
      <c r="D17" s="75"/>
      <c r="E17" s="78"/>
      <c r="F17" s="76"/>
      <c r="G17" s="78"/>
      <c r="H17" s="78"/>
      <c r="I17" s="78"/>
      <c r="J17" s="79"/>
      <c r="K17" s="79"/>
      <c r="L17" s="79"/>
      <c r="M17" s="80">
        <f t="shared" si="0"/>
        <v>0</v>
      </c>
      <c r="N17" s="80">
        <f t="shared" si="2"/>
        <v>0</v>
      </c>
      <c r="O17" s="82"/>
      <c r="P17" s="7" t="s">
        <v>84</v>
      </c>
    </row>
    <row r="18" spans="2:16" ht="30" customHeight="1" thickBot="1" x14ac:dyDescent="0.25">
      <c r="B18" s="61">
        <f t="shared" si="1"/>
        <v>7</v>
      </c>
      <c r="C18" s="75"/>
      <c r="D18" s="75"/>
      <c r="E18" s="78"/>
      <c r="F18" s="76"/>
      <c r="G18" s="78"/>
      <c r="H18" s="78"/>
      <c r="I18" s="78"/>
      <c r="J18" s="79"/>
      <c r="K18" s="79"/>
      <c r="L18" s="79"/>
      <c r="M18" s="80">
        <f t="shared" si="0"/>
        <v>0</v>
      </c>
      <c r="N18" s="80">
        <f t="shared" si="2"/>
        <v>0</v>
      </c>
      <c r="O18" s="82"/>
      <c r="P18" s="7" t="s">
        <v>76</v>
      </c>
    </row>
    <row r="19" spans="2:16" ht="30" customHeight="1" thickBot="1" x14ac:dyDescent="0.25">
      <c r="B19" s="61">
        <f t="shared" si="1"/>
        <v>8</v>
      </c>
      <c r="C19" s="75"/>
      <c r="D19" s="75"/>
      <c r="E19" s="78"/>
      <c r="F19" s="76"/>
      <c r="G19" s="78"/>
      <c r="H19" s="78"/>
      <c r="I19" s="78"/>
      <c r="J19" s="79"/>
      <c r="K19" s="79"/>
      <c r="L19" s="79"/>
      <c r="M19" s="80">
        <f t="shared" si="0"/>
        <v>0</v>
      </c>
      <c r="N19" s="80">
        <f t="shared" si="2"/>
        <v>0</v>
      </c>
      <c r="O19" s="82"/>
      <c r="P19" s="7" t="s">
        <v>77</v>
      </c>
    </row>
    <row r="20" spans="2:16" ht="30" customHeight="1" thickBot="1" x14ac:dyDescent="0.25">
      <c r="B20" s="61">
        <f t="shared" si="1"/>
        <v>9</v>
      </c>
      <c r="C20" s="75"/>
      <c r="D20" s="75"/>
      <c r="E20" s="78"/>
      <c r="F20" s="76"/>
      <c r="G20" s="78"/>
      <c r="H20" s="78"/>
      <c r="I20" s="78"/>
      <c r="J20" s="79"/>
      <c r="K20" s="79"/>
      <c r="L20" s="79"/>
      <c r="M20" s="80">
        <f t="shared" si="0"/>
        <v>0</v>
      </c>
      <c r="N20" s="80">
        <f t="shared" si="2"/>
        <v>0</v>
      </c>
      <c r="O20" s="82"/>
      <c r="P20" s="7" t="s">
        <v>78</v>
      </c>
    </row>
    <row r="21" spans="2:16" ht="30" customHeight="1" thickBot="1" x14ac:dyDescent="0.25">
      <c r="B21" s="61">
        <f t="shared" si="1"/>
        <v>10</v>
      </c>
      <c r="C21" s="75"/>
      <c r="D21" s="75"/>
      <c r="E21" s="78"/>
      <c r="F21" s="76"/>
      <c r="G21" s="78"/>
      <c r="H21" s="78"/>
      <c r="I21" s="78"/>
      <c r="J21" s="79"/>
      <c r="K21" s="79"/>
      <c r="L21" s="79"/>
      <c r="M21" s="80">
        <f t="shared" si="0"/>
        <v>0</v>
      </c>
      <c r="N21" s="80">
        <f t="shared" si="2"/>
        <v>0</v>
      </c>
      <c r="O21" s="82"/>
      <c r="P21" s="7" t="s">
        <v>79</v>
      </c>
    </row>
    <row r="22" spans="2:16" ht="30" customHeight="1" thickBot="1" x14ac:dyDescent="0.25">
      <c r="B22" s="61">
        <f t="shared" si="1"/>
        <v>11</v>
      </c>
      <c r="C22" s="75"/>
      <c r="D22" s="75"/>
      <c r="E22" s="78"/>
      <c r="F22" s="76"/>
      <c r="G22" s="78"/>
      <c r="H22" s="78"/>
      <c r="I22" s="78"/>
      <c r="J22" s="79"/>
      <c r="K22" s="79"/>
      <c r="L22" s="79"/>
      <c r="M22" s="80">
        <f t="shared" si="0"/>
        <v>0</v>
      </c>
      <c r="N22" s="80">
        <f t="shared" si="2"/>
        <v>0</v>
      </c>
      <c r="O22" s="82"/>
      <c r="P22" s="7" t="s">
        <v>80</v>
      </c>
    </row>
    <row r="23" spans="2:16" ht="30" customHeight="1" thickBot="1" x14ac:dyDescent="0.25">
      <c r="B23" s="61">
        <f t="shared" si="1"/>
        <v>12</v>
      </c>
      <c r="C23" s="75"/>
      <c r="D23" s="75"/>
      <c r="E23" s="78"/>
      <c r="F23" s="76"/>
      <c r="G23" s="78"/>
      <c r="H23" s="78"/>
      <c r="I23" s="78"/>
      <c r="J23" s="79"/>
      <c r="K23" s="79"/>
      <c r="L23" s="79"/>
      <c r="M23" s="80">
        <f t="shared" si="0"/>
        <v>0</v>
      </c>
      <c r="N23" s="80">
        <f t="shared" si="2"/>
        <v>0</v>
      </c>
      <c r="O23" s="82"/>
      <c r="P23" s="7" t="s">
        <v>81</v>
      </c>
    </row>
    <row r="24" spans="2:16" ht="30" customHeight="1" thickBot="1" x14ac:dyDescent="0.25">
      <c r="B24" s="61">
        <f t="shared" si="1"/>
        <v>13</v>
      </c>
      <c r="C24" s="75"/>
      <c r="D24" s="75"/>
      <c r="E24" s="78"/>
      <c r="F24" s="76"/>
      <c r="G24" s="78"/>
      <c r="H24" s="78"/>
      <c r="I24" s="78"/>
      <c r="J24" s="79"/>
      <c r="K24" s="79"/>
      <c r="L24" s="79"/>
      <c r="M24" s="80">
        <f t="shared" si="0"/>
        <v>0</v>
      </c>
      <c r="N24" s="80">
        <f t="shared" si="2"/>
        <v>0</v>
      </c>
      <c r="O24" s="82"/>
      <c r="P24" s="7" t="s">
        <v>61</v>
      </c>
    </row>
    <row r="25" spans="2:16" ht="30" customHeight="1" thickBot="1" x14ac:dyDescent="0.25">
      <c r="B25" s="61">
        <f t="shared" si="1"/>
        <v>14</v>
      </c>
      <c r="C25" s="75"/>
      <c r="D25" s="75"/>
      <c r="E25" s="78"/>
      <c r="F25" s="76"/>
      <c r="G25" s="78"/>
      <c r="H25" s="78"/>
      <c r="I25" s="78"/>
      <c r="J25" s="79"/>
      <c r="K25" s="79"/>
      <c r="L25" s="79"/>
      <c r="M25" s="80">
        <f t="shared" si="0"/>
        <v>0</v>
      </c>
      <c r="N25" s="80">
        <f t="shared" si="2"/>
        <v>0</v>
      </c>
      <c r="O25" s="82"/>
      <c r="P25" s="7" t="s">
        <v>61</v>
      </c>
    </row>
    <row r="26" spans="2:16" ht="30" customHeight="1" thickBot="1" x14ac:dyDescent="0.25">
      <c r="B26" s="61">
        <f t="shared" si="1"/>
        <v>15</v>
      </c>
      <c r="C26" s="75"/>
      <c r="D26" s="75"/>
      <c r="E26" s="78"/>
      <c r="F26" s="76"/>
      <c r="G26" s="78"/>
      <c r="H26" s="78"/>
      <c r="I26" s="78"/>
      <c r="J26" s="79"/>
      <c r="K26" s="79"/>
      <c r="L26" s="79"/>
      <c r="M26" s="80">
        <f t="shared" si="0"/>
        <v>0</v>
      </c>
      <c r="N26" s="80">
        <f t="shared" si="2"/>
        <v>0</v>
      </c>
      <c r="O26" s="82"/>
      <c r="P26" s="7" t="s">
        <v>61</v>
      </c>
    </row>
    <row r="27" spans="2:16" ht="30" customHeight="1" thickBot="1" x14ac:dyDescent="0.25">
      <c r="B27" s="61">
        <f t="shared" si="1"/>
        <v>16</v>
      </c>
      <c r="C27" s="75"/>
      <c r="D27" s="75"/>
      <c r="E27" s="78"/>
      <c r="F27" s="76"/>
      <c r="G27" s="78"/>
      <c r="H27" s="78"/>
      <c r="I27" s="78"/>
      <c r="J27" s="79"/>
      <c r="K27" s="79"/>
      <c r="L27" s="79"/>
      <c r="M27" s="80">
        <f t="shared" si="0"/>
        <v>0</v>
      </c>
      <c r="N27" s="80">
        <f t="shared" si="2"/>
        <v>0</v>
      </c>
      <c r="O27" s="82"/>
      <c r="P27" s="7"/>
    </row>
    <row r="28" spans="2:16" ht="30" customHeight="1" thickBot="1" x14ac:dyDescent="0.25">
      <c r="B28" s="61">
        <f t="shared" si="1"/>
        <v>17</v>
      </c>
      <c r="C28" s="75"/>
      <c r="D28" s="75"/>
      <c r="E28" s="78"/>
      <c r="F28" s="76"/>
      <c r="G28" s="78"/>
      <c r="H28" s="78"/>
      <c r="I28" s="78"/>
      <c r="J28" s="79"/>
      <c r="K28" s="79"/>
      <c r="L28" s="79"/>
      <c r="M28" s="80">
        <f t="shared" si="0"/>
        <v>0</v>
      </c>
      <c r="N28" s="80">
        <f t="shared" si="2"/>
        <v>0</v>
      </c>
      <c r="O28" s="82"/>
      <c r="P28" s="7"/>
    </row>
    <row r="29" spans="2:16" ht="30" customHeight="1" thickBot="1" x14ac:dyDescent="0.25">
      <c r="B29" s="61">
        <f t="shared" si="1"/>
        <v>18</v>
      </c>
      <c r="C29" s="75"/>
      <c r="D29" s="75"/>
      <c r="E29" s="78"/>
      <c r="F29" s="76"/>
      <c r="G29" s="78"/>
      <c r="H29" s="78"/>
      <c r="I29" s="78"/>
      <c r="J29" s="79"/>
      <c r="K29" s="79"/>
      <c r="L29" s="79"/>
      <c r="M29" s="80">
        <f t="shared" si="0"/>
        <v>0</v>
      </c>
      <c r="N29" s="80">
        <f t="shared" si="2"/>
        <v>0</v>
      </c>
      <c r="O29" s="82"/>
      <c r="P29" s="7" t="s">
        <v>61</v>
      </c>
    </row>
    <row r="30" spans="2:16" ht="30" customHeight="1" thickBot="1" x14ac:dyDescent="0.25">
      <c r="B30" s="61">
        <f t="shared" si="1"/>
        <v>19</v>
      </c>
      <c r="C30" s="75"/>
      <c r="D30" s="75"/>
      <c r="E30" s="78"/>
      <c r="F30" s="76"/>
      <c r="G30" s="78"/>
      <c r="H30" s="78"/>
      <c r="I30" s="78"/>
      <c r="J30" s="79"/>
      <c r="K30" s="79"/>
      <c r="L30" s="79"/>
      <c r="M30" s="80">
        <f t="shared" si="0"/>
        <v>0</v>
      </c>
      <c r="N30" s="80">
        <f t="shared" si="2"/>
        <v>0</v>
      </c>
      <c r="O30" s="82"/>
      <c r="P30" s="14"/>
    </row>
    <row r="31" spans="2:16" s="7" customFormat="1" ht="30" customHeight="1" thickBot="1" x14ac:dyDescent="0.25">
      <c r="B31" s="61">
        <f t="shared" si="1"/>
        <v>20</v>
      </c>
      <c r="C31" s="75"/>
      <c r="D31" s="75"/>
      <c r="E31" s="78"/>
      <c r="F31" s="76"/>
      <c r="G31" s="78"/>
      <c r="H31" s="78"/>
      <c r="I31" s="78"/>
      <c r="J31" s="79"/>
      <c r="K31" s="79"/>
      <c r="L31" s="79"/>
      <c r="M31" s="81">
        <f t="shared" si="0"/>
        <v>0</v>
      </c>
      <c r="N31" s="81">
        <f t="shared" si="2"/>
        <v>0</v>
      </c>
      <c r="O31" s="82"/>
      <c r="P31" s="14"/>
    </row>
    <row r="32" spans="2:16" ht="30" customHeight="1" thickBot="1" x14ac:dyDescent="0.25">
      <c r="B32" s="73" t="s">
        <v>49</v>
      </c>
      <c r="C32" s="71">
        <f>SUBTOTAL(103,Tabelle4[Name])</f>
        <v>0</v>
      </c>
      <c r="D32" s="70"/>
      <c r="E32" s="70"/>
      <c r="F32" s="70"/>
      <c r="G32" s="70"/>
      <c r="H32" s="70"/>
      <c r="I32" s="70"/>
      <c r="J32" s="72"/>
      <c r="K32" s="72"/>
      <c r="L32" s="72"/>
      <c r="M32" s="72"/>
      <c r="N32" s="72">
        <f>SUBTOTAL(109,Tabelle4[Mehrkosten im Sinne des § 27 PflBG])</f>
        <v>0</v>
      </c>
      <c r="O32" s="70"/>
    </row>
    <row r="33" spans="8:9" ht="30" customHeight="1" x14ac:dyDescent="0.2">
      <c r="H33" s="13"/>
      <c r="I33" s="13"/>
    </row>
    <row r="34" spans="8:9" ht="30" customHeight="1" x14ac:dyDescent="0.2">
      <c r="H34" s="13"/>
      <c r="I34" s="13"/>
    </row>
    <row r="35" spans="8:9" ht="30" customHeight="1" x14ac:dyDescent="0.2">
      <c r="H35" s="13"/>
      <c r="I35" s="13"/>
    </row>
    <row r="36" spans="8:9" ht="30" customHeight="1" x14ac:dyDescent="0.2">
      <c r="H36" s="13"/>
      <c r="I36" s="13"/>
    </row>
    <row r="37" spans="8:9" ht="30" customHeight="1" x14ac:dyDescent="0.2">
      <c r="H37" s="13"/>
      <c r="I37" s="13"/>
    </row>
    <row r="38" spans="8:9" ht="30" customHeight="1" x14ac:dyDescent="0.2">
      <c r="H38" s="13"/>
      <c r="I38" s="13"/>
    </row>
    <row r="39" spans="8:9" ht="30" customHeight="1" x14ac:dyDescent="0.2">
      <c r="H39" s="13"/>
      <c r="I39" s="13"/>
    </row>
    <row r="40" spans="8:9" ht="30" customHeight="1" x14ac:dyDescent="0.2">
      <c r="H40" s="13"/>
      <c r="I40" s="13"/>
    </row>
    <row r="41" spans="8:9" ht="30" customHeight="1" x14ac:dyDescent="0.2">
      <c r="H41" s="13"/>
      <c r="I41" s="13"/>
    </row>
    <row r="42" spans="8:9" ht="30" customHeight="1" x14ac:dyDescent="0.2">
      <c r="H42" s="13"/>
      <c r="I42" s="13"/>
    </row>
    <row r="43" spans="8:9" ht="30" customHeight="1" x14ac:dyDescent="0.2">
      <c r="H43" s="13"/>
      <c r="I43" s="13"/>
    </row>
    <row r="44" spans="8:9" ht="30" customHeight="1" x14ac:dyDescent="0.2">
      <c r="H44" s="13"/>
      <c r="I44" s="13"/>
    </row>
    <row r="45" spans="8:9" ht="27.75" customHeight="1" x14ac:dyDescent="0.2">
      <c r="H45" s="13"/>
      <c r="I45" s="13"/>
    </row>
    <row r="46" spans="8:9" ht="27.75" customHeight="1" x14ac:dyDescent="0.2">
      <c r="H46" s="13"/>
      <c r="I46" s="13"/>
    </row>
    <row r="47" spans="8:9" ht="27.75" customHeight="1" x14ac:dyDescent="0.2">
      <c r="H47" s="13"/>
      <c r="I47" s="13"/>
    </row>
    <row r="48" spans="8:9" ht="27.75" customHeight="1" x14ac:dyDescent="0.2">
      <c r="H48" s="13"/>
      <c r="I48" s="13"/>
    </row>
    <row r="49" spans="8:9" ht="27.75" customHeight="1" x14ac:dyDescent="0.2">
      <c r="H49" s="13"/>
      <c r="I49" s="13"/>
    </row>
    <row r="50" spans="8:9" ht="27.75" customHeight="1" x14ac:dyDescent="0.2">
      <c r="H50" s="13"/>
      <c r="I50" s="13"/>
    </row>
    <row r="51" spans="8:9" ht="27.75" customHeight="1" x14ac:dyDescent="0.2">
      <c r="H51" s="13"/>
      <c r="I51" s="13"/>
    </row>
    <row r="52" spans="8:9" ht="27.75" customHeight="1" x14ac:dyDescent="0.2">
      <c r="H52" s="13"/>
      <c r="I52" s="13"/>
    </row>
    <row r="53" spans="8:9" ht="27.75" customHeight="1" x14ac:dyDescent="0.2">
      <c r="H53" s="13"/>
      <c r="I53" s="13"/>
    </row>
    <row r="54" spans="8:9" ht="27.75" customHeight="1" x14ac:dyDescent="0.2">
      <c r="H54" s="13"/>
      <c r="I54" s="13"/>
    </row>
    <row r="55" spans="8:9" ht="27.75" customHeight="1" x14ac:dyDescent="0.2">
      <c r="H55" s="13"/>
      <c r="I55" s="13"/>
    </row>
    <row r="56" spans="8:9" ht="27.75" customHeight="1" x14ac:dyDescent="0.2">
      <c r="H56" s="13"/>
      <c r="I56" s="13"/>
    </row>
    <row r="57" spans="8:9" ht="27.75" customHeight="1" x14ac:dyDescent="0.2">
      <c r="H57" s="13"/>
      <c r="I57" s="13"/>
    </row>
    <row r="58" spans="8:9" x14ac:dyDescent="0.2">
      <c r="H58" s="13"/>
      <c r="I58" s="13"/>
    </row>
    <row r="59" spans="8:9" x14ac:dyDescent="0.2">
      <c r="H59" s="13"/>
      <c r="I59" s="13"/>
    </row>
    <row r="60" spans="8:9" x14ac:dyDescent="0.2">
      <c r="H60" s="13"/>
      <c r="I60" s="13"/>
    </row>
    <row r="61" spans="8:9" x14ac:dyDescent="0.2">
      <c r="H61" s="13"/>
      <c r="I61" s="13"/>
    </row>
    <row r="62" spans="8:9" x14ac:dyDescent="0.2">
      <c r="H62" s="13"/>
      <c r="I62" s="13"/>
    </row>
    <row r="63" spans="8:9" x14ac:dyDescent="0.2">
      <c r="H63" s="13"/>
      <c r="I63" s="13"/>
    </row>
    <row r="64" spans="8:9" x14ac:dyDescent="0.2">
      <c r="H64" s="13"/>
      <c r="I64" s="13"/>
    </row>
    <row r="65" spans="8:9" x14ac:dyDescent="0.2">
      <c r="H65" s="13"/>
      <c r="I65" s="13"/>
    </row>
    <row r="66" spans="8:9" x14ac:dyDescent="0.2">
      <c r="H66" s="13"/>
      <c r="I66" s="13"/>
    </row>
    <row r="67" spans="8:9" x14ac:dyDescent="0.2">
      <c r="H67" s="13"/>
      <c r="I67" s="13"/>
    </row>
    <row r="68" spans="8:9" x14ac:dyDescent="0.2">
      <c r="H68" s="13"/>
      <c r="I68" s="13"/>
    </row>
    <row r="69" spans="8:9" x14ac:dyDescent="0.2">
      <c r="H69" s="13"/>
      <c r="I69" s="13"/>
    </row>
    <row r="70" spans="8:9" x14ac:dyDescent="0.2">
      <c r="H70" s="13"/>
      <c r="I70" s="13"/>
    </row>
    <row r="71" spans="8:9" x14ac:dyDescent="0.2">
      <c r="H71" s="13"/>
      <c r="I71" s="13"/>
    </row>
    <row r="72" spans="8:9" x14ac:dyDescent="0.2">
      <c r="H72" s="13"/>
      <c r="I72" s="13"/>
    </row>
    <row r="73" spans="8:9" x14ac:dyDescent="0.2">
      <c r="H73" s="13"/>
      <c r="I73" s="13"/>
    </row>
    <row r="74" spans="8:9" x14ac:dyDescent="0.2">
      <c r="H74" s="13"/>
      <c r="I74" s="13"/>
    </row>
    <row r="75" spans="8:9" x14ac:dyDescent="0.2">
      <c r="H75" s="13"/>
      <c r="I75" s="13"/>
    </row>
    <row r="76" spans="8:9" x14ac:dyDescent="0.2">
      <c r="H76" s="13"/>
      <c r="I76" s="13"/>
    </row>
    <row r="77" spans="8:9" x14ac:dyDescent="0.2">
      <c r="H77" s="13"/>
      <c r="I77" s="13"/>
    </row>
    <row r="78" spans="8:9" x14ac:dyDescent="0.2">
      <c r="H78" s="13"/>
      <c r="I78" s="13"/>
    </row>
    <row r="79" spans="8:9" x14ac:dyDescent="0.2">
      <c r="H79" s="13"/>
      <c r="I79" s="13"/>
    </row>
    <row r="80" spans="8:9" x14ac:dyDescent="0.2">
      <c r="H80" s="13"/>
      <c r="I80" s="13"/>
    </row>
    <row r="81" spans="8:9" x14ac:dyDescent="0.2">
      <c r="H81" s="13"/>
      <c r="I81" s="13"/>
    </row>
    <row r="82" spans="8:9" x14ac:dyDescent="0.2">
      <c r="H82" s="13"/>
      <c r="I82" s="13"/>
    </row>
    <row r="83" spans="8:9" x14ac:dyDescent="0.2">
      <c r="H83" s="13"/>
      <c r="I83" s="13"/>
    </row>
    <row r="84" spans="8:9" x14ac:dyDescent="0.2">
      <c r="H84" s="13"/>
      <c r="I84" s="13"/>
    </row>
    <row r="85" spans="8:9" x14ac:dyDescent="0.2">
      <c r="H85" s="13"/>
      <c r="I85" s="13"/>
    </row>
    <row r="86" spans="8:9" x14ac:dyDescent="0.2">
      <c r="H86" s="13"/>
      <c r="I86" s="13"/>
    </row>
    <row r="87" spans="8:9" x14ac:dyDescent="0.2">
      <c r="H87" s="13"/>
      <c r="I87" s="13"/>
    </row>
    <row r="88" spans="8:9" x14ac:dyDescent="0.2">
      <c r="H88" s="13"/>
      <c r="I88" s="13"/>
    </row>
    <row r="89" spans="8:9" x14ac:dyDescent="0.2">
      <c r="H89" s="13"/>
      <c r="I89" s="13"/>
    </row>
    <row r="90" spans="8:9" x14ac:dyDescent="0.2">
      <c r="H90" s="13"/>
      <c r="I90" s="13"/>
    </row>
    <row r="91" spans="8:9" x14ac:dyDescent="0.2">
      <c r="H91" s="13"/>
      <c r="I91" s="13"/>
    </row>
    <row r="92" spans="8:9" x14ac:dyDescent="0.2">
      <c r="H92" s="13"/>
      <c r="I92" s="13"/>
    </row>
    <row r="93" spans="8:9" x14ac:dyDescent="0.2">
      <c r="H93" s="13"/>
      <c r="I93" s="13"/>
    </row>
    <row r="94" spans="8:9" x14ac:dyDescent="0.2">
      <c r="H94" s="13"/>
      <c r="I94" s="13"/>
    </row>
    <row r="95" spans="8:9" x14ac:dyDescent="0.2">
      <c r="H95" s="13"/>
      <c r="I95" s="13"/>
    </row>
    <row r="96" spans="8:9" x14ac:dyDescent="0.2">
      <c r="H96" s="13"/>
      <c r="I96" s="13"/>
    </row>
    <row r="97" spans="8:9" x14ac:dyDescent="0.2">
      <c r="H97" s="13"/>
      <c r="I97" s="13"/>
    </row>
    <row r="98" spans="8:9" x14ac:dyDescent="0.2">
      <c r="H98" s="13"/>
      <c r="I98" s="13"/>
    </row>
    <row r="99" spans="8:9" x14ac:dyDescent="0.2">
      <c r="H99" s="13"/>
      <c r="I99" s="13"/>
    </row>
    <row r="100" spans="8:9" x14ac:dyDescent="0.2">
      <c r="H100" s="13"/>
      <c r="I100" s="13"/>
    </row>
    <row r="101" spans="8:9" x14ac:dyDescent="0.2">
      <c r="H101" s="13"/>
      <c r="I101" s="13"/>
    </row>
    <row r="102" spans="8:9" x14ac:dyDescent="0.2">
      <c r="H102" s="13"/>
      <c r="I102" s="13"/>
    </row>
    <row r="103" spans="8:9" x14ac:dyDescent="0.2">
      <c r="H103" s="13"/>
      <c r="I103" s="13"/>
    </row>
    <row r="104" spans="8:9" x14ac:dyDescent="0.2">
      <c r="H104" s="13"/>
      <c r="I104" s="13"/>
    </row>
    <row r="105" spans="8:9" x14ac:dyDescent="0.2">
      <c r="H105" s="13"/>
      <c r="I105" s="13"/>
    </row>
    <row r="106" spans="8:9" x14ac:dyDescent="0.2">
      <c r="H106" s="13"/>
      <c r="I106" s="13"/>
    </row>
    <row r="107" spans="8:9" x14ac:dyDescent="0.2">
      <c r="H107" s="13"/>
      <c r="I107" s="13"/>
    </row>
    <row r="108" spans="8:9" x14ac:dyDescent="0.2">
      <c r="H108" s="13"/>
      <c r="I108" s="13"/>
    </row>
    <row r="109" spans="8:9" x14ac:dyDescent="0.2">
      <c r="H109" s="13"/>
      <c r="I109" s="13"/>
    </row>
    <row r="110" spans="8:9" x14ac:dyDescent="0.2">
      <c r="H110" s="13"/>
      <c r="I110" s="13"/>
    </row>
    <row r="111" spans="8:9" x14ac:dyDescent="0.2">
      <c r="H111" s="13"/>
      <c r="I111" s="13"/>
    </row>
    <row r="112" spans="8:9" x14ac:dyDescent="0.2">
      <c r="H112" s="13"/>
      <c r="I112" s="13"/>
    </row>
    <row r="113" spans="8:9" x14ac:dyDescent="0.2">
      <c r="H113" s="13"/>
      <c r="I113" s="13"/>
    </row>
    <row r="114" spans="8:9" x14ac:dyDescent="0.2">
      <c r="H114" s="13"/>
      <c r="I114" s="13"/>
    </row>
    <row r="115" spans="8:9" x14ac:dyDescent="0.2">
      <c r="H115" s="13"/>
      <c r="I115" s="13"/>
    </row>
    <row r="116" spans="8:9" x14ac:dyDescent="0.2">
      <c r="H116" s="13"/>
      <c r="I116" s="13"/>
    </row>
    <row r="117" spans="8:9" x14ac:dyDescent="0.2">
      <c r="H117" s="13"/>
      <c r="I117" s="13"/>
    </row>
    <row r="118" spans="8:9" x14ac:dyDescent="0.2">
      <c r="H118" s="13"/>
      <c r="I118" s="13"/>
    </row>
    <row r="119" spans="8:9" x14ac:dyDescent="0.2">
      <c r="H119" s="13"/>
      <c r="I119" s="13"/>
    </row>
    <row r="120" spans="8:9" x14ac:dyDescent="0.2">
      <c r="H120" s="13"/>
      <c r="I120" s="13"/>
    </row>
    <row r="121" spans="8:9" x14ac:dyDescent="0.2">
      <c r="H121" s="13"/>
      <c r="I121" s="13"/>
    </row>
    <row r="122" spans="8:9" x14ac:dyDescent="0.2">
      <c r="H122" s="13"/>
      <c r="I122" s="13"/>
    </row>
    <row r="123" spans="8:9" x14ac:dyDescent="0.2">
      <c r="H123" s="13"/>
      <c r="I123" s="13"/>
    </row>
    <row r="124" spans="8:9" x14ac:dyDescent="0.2">
      <c r="H124" s="13"/>
      <c r="I124" s="13"/>
    </row>
    <row r="125" spans="8:9" x14ac:dyDescent="0.2">
      <c r="H125" s="13"/>
      <c r="I125" s="13"/>
    </row>
    <row r="126" spans="8:9" x14ac:dyDescent="0.2">
      <c r="H126" s="13"/>
      <c r="I126" s="13"/>
    </row>
    <row r="127" spans="8:9" x14ac:dyDescent="0.2">
      <c r="H127" s="13"/>
      <c r="I127" s="13"/>
    </row>
    <row r="128" spans="8:9" x14ac:dyDescent="0.2">
      <c r="H128" s="13"/>
      <c r="I128" s="13"/>
    </row>
    <row r="129" spans="8:9" x14ac:dyDescent="0.2">
      <c r="H129" s="13"/>
      <c r="I129" s="13"/>
    </row>
    <row r="130" spans="8:9" x14ac:dyDescent="0.2">
      <c r="H130" s="13"/>
      <c r="I130" s="13"/>
    </row>
    <row r="131" spans="8:9" x14ac:dyDescent="0.2">
      <c r="H131" s="13"/>
      <c r="I131" s="13"/>
    </row>
    <row r="132" spans="8:9" x14ac:dyDescent="0.2">
      <c r="H132" s="13"/>
      <c r="I132" s="13"/>
    </row>
    <row r="133" spans="8:9" x14ac:dyDescent="0.2">
      <c r="H133" s="13"/>
      <c r="I133" s="13"/>
    </row>
    <row r="134" spans="8:9" x14ac:dyDescent="0.2">
      <c r="H134" s="13"/>
      <c r="I134" s="13"/>
    </row>
    <row r="135" spans="8:9" x14ac:dyDescent="0.2">
      <c r="H135" s="13"/>
      <c r="I135" s="13"/>
    </row>
    <row r="136" spans="8:9" x14ac:dyDescent="0.2">
      <c r="H136" s="13"/>
      <c r="I136" s="13"/>
    </row>
    <row r="137" spans="8:9" x14ac:dyDescent="0.2">
      <c r="H137" s="13"/>
      <c r="I137" s="13"/>
    </row>
    <row r="138" spans="8:9" x14ac:dyDescent="0.2">
      <c r="H138" s="13"/>
      <c r="I138" s="13"/>
    </row>
    <row r="139" spans="8:9" x14ac:dyDescent="0.2">
      <c r="H139" s="13"/>
      <c r="I139" s="13"/>
    </row>
    <row r="140" spans="8:9" x14ac:dyDescent="0.2">
      <c r="H140" s="13"/>
      <c r="I140" s="13"/>
    </row>
    <row r="141" spans="8:9" x14ac:dyDescent="0.2">
      <c r="H141" s="13"/>
      <c r="I141" s="13"/>
    </row>
    <row r="142" spans="8:9" x14ac:dyDescent="0.2">
      <c r="H142" s="13"/>
      <c r="I142" s="13"/>
    </row>
    <row r="143" spans="8:9" x14ac:dyDescent="0.2">
      <c r="H143" s="13"/>
      <c r="I143" s="13"/>
    </row>
    <row r="144" spans="8:9" x14ac:dyDescent="0.2">
      <c r="H144" s="13"/>
      <c r="I144" s="13"/>
    </row>
    <row r="145" spans="8:9" x14ac:dyDescent="0.2">
      <c r="H145" s="13"/>
      <c r="I145" s="13"/>
    </row>
    <row r="146" spans="8:9" x14ac:dyDescent="0.2">
      <c r="H146" s="13"/>
      <c r="I146" s="13"/>
    </row>
    <row r="147" spans="8:9" x14ac:dyDescent="0.2">
      <c r="H147" s="13"/>
      <c r="I147" s="13"/>
    </row>
    <row r="148" spans="8:9" x14ac:dyDescent="0.2">
      <c r="H148" s="13"/>
      <c r="I148" s="13"/>
    </row>
    <row r="149" spans="8:9" x14ac:dyDescent="0.2">
      <c r="H149" s="13"/>
      <c r="I149" s="13"/>
    </row>
    <row r="150" spans="8:9" x14ac:dyDescent="0.2">
      <c r="H150" s="13"/>
      <c r="I150" s="13"/>
    </row>
    <row r="151" spans="8:9" x14ac:dyDescent="0.2">
      <c r="H151" s="13"/>
      <c r="I151" s="13"/>
    </row>
    <row r="152" spans="8:9" x14ac:dyDescent="0.2">
      <c r="H152" s="13"/>
      <c r="I152" s="13"/>
    </row>
    <row r="153" spans="8:9" x14ac:dyDescent="0.2">
      <c r="H153" s="13"/>
      <c r="I153" s="13"/>
    </row>
    <row r="154" spans="8:9" x14ac:dyDescent="0.2">
      <c r="H154" s="13"/>
      <c r="I154" s="13"/>
    </row>
  </sheetData>
  <sheetProtection sheet="1" objects="1" scenarios="1"/>
  <mergeCells count="9">
    <mergeCell ref="B7:O7"/>
    <mergeCell ref="L4:O5"/>
    <mergeCell ref="B2:O2"/>
    <mergeCell ref="B3:C3"/>
    <mergeCell ref="B4:C4"/>
    <mergeCell ref="D4:J4"/>
    <mergeCell ref="B5:C5"/>
    <mergeCell ref="D5:J5"/>
    <mergeCell ref="L3:M3"/>
  </mergeCells>
  <dataValidations count="8">
    <dataValidation type="date" operator="greaterThanOrEqual" allowBlank="1" showInputMessage="1" showErrorMessage="1" sqref="H12:H31" xr:uid="{00000000-0002-0000-0200-000000000000}">
      <formula1>43831</formula1>
    </dataValidation>
    <dataValidation type="custom" allowBlank="1" showInputMessage="1" showErrorMessage="1" errorTitle="Falscher Wert" error="Bitte geben Sie die durchschnittlichen monatlichen Arbeitgeber-Bruttokosten einer Pflegefachkraft an._x000a_" promptTitle="Ø AG-Brutto Pflegefachkraft" prompt="Bitte geben Sie die monatlichen Arbeitgeber-Bruttokosten einer Pflegefachkraft an._x000a_" sqref="L12:L31" xr:uid="{00000000-0002-0000-0200-000001000000}">
      <formula1>L12&lt;10000</formula1>
    </dataValidation>
    <dataValidation type="date" allowBlank="1" showInputMessage="1" showErrorMessage="1" errorTitle="Falsches Geburtsdatum" error="Geben Sie bitte ein gültiges Geburtsdatum ein" sqref="E12:E31" xr:uid="{00000000-0002-0000-0200-000002000000}">
      <formula1>20090</formula1>
      <formula2>41274</formula2>
    </dataValidation>
    <dataValidation type="list" allowBlank="1" showInputMessage="1" showErrorMessage="1" sqref="F12:F31" xr:uid="{00000000-0002-0000-0200-000004000000}">
      <formula1>"männlich,weiblich,divers,ohne Angabe"</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31" xr:uid="{00000000-0002-0000-0200-000005000000}">
      <formula1>J12&lt;2100</formula1>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31" xr:uid="{00000000-0002-0000-0200-000006000000}">
      <formula1>K12&gt;J12</formula1>
    </dataValidation>
    <dataValidation type="date" errorStyle="warning" allowBlank="1" showInputMessage="1" showErrorMessage="1" errorTitle="Falscher Ausbildungsbeginn" error="Geben Sie bitte den Ausbildungsebginn bzw. das Datum des Beginns des Kurses Ihrer/Ihres Auszubildenden ein, in dem er/sie sich befindet" promptTitle="Kursbeginn" prompt="Eingabemöglichkeit_x000a_vom 01.01.2023 bis zum 31.12.2023 möglich_x000a_" sqref="G12:G31" xr:uid="{606764FD-1A62-4D18-9950-7BFB3BFFC399}">
      <formula1>44927</formula1>
      <formula2>45291</formula2>
    </dataValidation>
    <dataValidation type="date" errorStyle="information" allowBlank="1" showInputMessage="1" showErrorMessage="1" errorTitle="in der Einrichtung seit" error="Sie können das Datum eintragen, seit dem der/die Auszubildende sich in Ihrer Einrichtung befindet" sqref="I12:I31" xr:uid="{785182F5-7351-4FAA-AF28-4BCF21B4712D}">
      <formula1>43831</formula1>
      <formula2>46022</formula2>
    </dataValidation>
  </dataValidations>
  <pageMargins left="0.70866141732283472" right="0.31496062992125984" top="0.78740157480314965" bottom="0.78740157480314965" header="0.31496062992125984" footer="0.31496062992125984"/>
  <pageSetup paperSize="9" scale="49" orientation="landscape" r:id="rId1"/>
  <headerFooter>
    <oddFooter xml:space="preserve">&amp;L
</oddFooter>
  </headerFooter>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2242-FA26-408B-828A-AF67AA919C40}">
  <sheetPr>
    <tabColor rgb="FFFFFF00"/>
    <pageSetUpPr fitToPage="1"/>
  </sheetPr>
  <dimension ref="B1:P154"/>
  <sheetViews>
    <sheetView showGridLines="0" zoomScale="90" zoomScaleNormal="90" zoomScaleSheetLayoutView="40" zoomScalePageLayoutView="50" workbookViewId="0">
      <selection activeCell="D3" sqref="D3"/>
    </sheetView>
  </sheetViews>
  <sheetFormatPr baseColWidth="10" defaultColWidth="59.85546875" defaultRowHeight="12.75" x14ac:dyDescent="0.2"/>
  <cols>
    <col min="1" max="1" width="3.140625" style="13" customWidth="1"/>
    <col min="2" max="2" width="8.42578125" style="13" customWidth="1"/>
    <col min="3" max="4" width="20.5703125" style="13" customWidth="1"/>
    <col min="5" max="5" width="14" style="13" bestFit="1" customWidth="1"/>
    <col min="6" max="6" width="12.5703125" style="13" customWidth="1"/>
    <col min="7" max="7" width="20.5703125" style="13" customWidth="1"/>
    <col min="8" max="8" width="22.140625" style="15" bestFit="1" customWidth="1"/>
    <col min="9" max="9" width="20.5703125" style="15" customWidth="1"/>
    <col min="10" max="14" width="20.5703125" style="13" customWidth="1"/>
    <col min="15" max="15" width="36.85546875" style="13" customWidth="1"/>
    <col min="16" max="16" width="59.85546875" style="13" hidden="1" customWidth="1"/>
    <col min="17" max="16384" width="59.85546875" style="13"/>
  </cols>
  <sheetData>
    <row r="1" spans="2:16" ht="9.9499999999999993" customHeight="1" thickBot="1" x14ac:dyDescent="0.25"/>
    <row r="2" spans="2:16" s="7" customFormat="1" ht="48.75" customHeight="1" thickBot="1" x14ac:dyDescent="0.25">
      <c r="B2" s="93" t="s">
        <v>590</v>
      </c>
      <c r="C2" s="94"/>
      <c r="D2" s="94"/>
      <c r="E2" s="94"/>
      <c r="F2" s="94"/>
      <c r="G2" s="94"/>
      <c r="H2" s="94"/>
      <c r="I2" s="94"/>
      <c r="J2" s="94"/>
      <c r="K2" s="94"/>
      <c r="L2" s="94"/>
      <c r="M2" s="94"/>
      <c r="N2" s="94"/>
      <c r="O2" s="95"/>
    </row>
    <row r="3" spans="2:16" s="7" customFormat="1" ht="25.5" customHeight="1" thickBot="1" x14ac:dyDescent="0.25">
      <c r="B3" s="98" t="s">
        <v>62</v>
      </c>
      <c r="C3" s="99"/>
      <c r="D3" s="26"/>
      <c r="L3" s="103" t="s">
        <v>99</v>
      </c>
      <c r="M3" s="104"/>
      <c r="O3" s="46" t="s">
        <v>609</v>
      </c>
    </row>
    <row r="4" spans="2:16" s="7" customFormat="1" ht="25.5" customHeight="1" thickTop="1" thickBot="1" x14ac:dyDescent="0.25">
      <c r="B4" s="96" t="s">
        <v>44</v>
      </c>
      <c r="C4" s="97"/>
      <c r="D4" s="100"/>
      <c r="E4" s="101"/>
      <c r="F4" s="101"/>
      <c r="G4" s="101"/>
      <c r="H4" s="101"/>
      <c r="I4" s="101"/>
      <c r="J4" s="102"/>
      <c r="L4" s="105" t="s">
        <v>119</v>
      </c>
      <c r="M4" s="106"/>
      <c r="N4" s="106"/>
      <c r="O4" s="107"/>
    </row>
    <row r="5" spans="2:16" s="7" customFormat="1" ht="25.5" customHeight="1" thickTop="1" thickBot="1" x14ac:dyDescent="0.25">
      <c r="B5" s="96" t="s">
        <v>70</v>
      </c>
      <c r="C5" s="97"/>
      <c r="D5" s="100"/>
      <c r="E5" s="101"/>
      <c r="F5" s="101"/>
      <c r="G5" s="101"/>
      <c r="H5" s="101"/>
      <c r="I5" s="101"/>
      <c r="J5" s="102"/>
      <c r="K5" s="10"/>
      <c r="L5" s="108"/>
      <c r="M5" s="109"/>
      <c r="N5" s="109"/>
      <c r="O5" s="110"/>
    </row>
    <row r="6" spans="2:16" s="23" customFormat="1" ht="3" customHeight="1" thickTop="1" thickBot="1" x14ac:dyDescent="0.25">
      <c r="B6" s="24"/>
      <c r="C6" s="24"/>
      <c r="D6" s="40"/>
      <c r="E6" s="40"/>
      <c r="F6" s="40"/>
      <c r="G6" s="40"/>
      <c r="H6" s="40"/>
      <c r="I6" s="40"/>
      <c r="J6" s="40"/>
      <c r="K6" s="10"/>
      <c r="L6" s="25"/>
      <c r="M6" s="25"/>
      <c r="N6" s="25"/>
      <c r="O6" s="25"/>
    </row>
    <row r="7" spans="2:16" s="23" customFormat="1" ht="25.5" customHeight="1" thickBot="1" x14ac:dyDescent="0.25">
      <c r="B7" s="90" t="s">
        <v>110</v>
      </c>
      <c r="C7" s="91"/>
      <c r="D7" s="91"/>
      <c r="E7" s="91"/>
      <c r="F7" s="91"/>
      <c r="G7" s="91"/>
      <c r="H7" s="91"/>
      <c r="I7" s="91"/>
      <c r="J7" s="91"/>
      <c r="K7" s="91"/>
      <c r="L7" s="91"/>
      <c r="M7" s="91"/>
      <c r="N7" s="91"/>
      <c r="O7" s="92"/>
    </row>
    <row r="8" spans="2:16" s="7" customFormat="1" ht="3" customHeight="1" thickBot="1" x14ac:dyDescent="0.25">
      <c r="K8" s="11"/>
      <c r="L8" s="16"/>
      <c r="M8" s="16"/>
      <c r="N8" s="16"/>
    </row>
    <row r="9" spans="2:16" s="12" customFormat="1" ht="12.6" customHeight="1" thickBot="1" x14ac:dyDescent="0.25">
      <c r="B9" s="9">
        <v>1</v>
      </c>
      <c r="C9" s="9">
        <v>2</v>
      </c>
      <c r="D9" s="9">
        <v>3</v>
      </c>
      <c r="E9" s="9">
        <v>4</v>
      </c>
      <c r="F9" s="9">
        <v>5</v>
      </c>
      <c r="G9" s="9">
        <v>6</v>
      </c>
      <c r="H9" s="9">
        <v>7</v>
      </c>
      <c r="I9" s="9">
        <v>8</v>
      </c>
      <c r="J9" s="9">
        <v>9</v>
      </c>
      <c r="K9" s="9">
        <v>10</v>
      </c>
      <c r="L9" s="9">
        <v>11</v>
      </c>
      <c r="M9" s="9">
        <v>12</v>
      </c>
      <c r="N9" s="9">
        <v>13</v>
      </c>
      <c r="O9" s="9">
        <v>14</v>
      </c>
    </row>
    <row r="10" spans="2:16" s="18" customFormat="1" ht="3" customHeight="1" thickBot="1" x14ac:dyDescent="0.25">
      <c r="B10" s="20"/>
      <c r="C10" s="20"/>
      <c r="D10" s="20"/>
      <c r="E10" s="20"/>
      <c r="F10" s="20"/>
      <c r="G10" s="20"/>
      <c r="H10" s="20"/>
      <c r="I10" s="20"/>
      <c r="J10" s="20"/>
      <c r="K10" s="20"/>
      <c r="L10" s="20"/>
      <c r="M10" s="20"/>
      <c r="N10" s="20"/>
      <c r="O10" s="20"/>
    </row>
    <row r="11" spans="2:16" s="7" customFormat="1" ht="84.75" customHeight="1" thickBot="1" x14ac:dyDescent="0.25">
      <c r="B11" s="21" t="s">
        <v>45</v>
      </c>
      <c r="C11" s="19" t="s">
        <v>0</v>
      </c>
      <c r="D11" s="19" t="s">
        <v>46</v>
      </c>
      <c r="E11" s="19" t="s">
        <v>47</v>
      </c>
      <c r="F11" s="19" t="s">
        <v>36</v>
      </c>
      <c r="G11" s="19" t="s">
        <v>593</v>
      </c>
      <c r="H11" s="19" t="s">
        <v>63</v>
      </c>
      <c r="I11" s="8" t="s">
        <v>114</v>
      </c>
      <c r="J11" s="19" t="s">
        <v>118</v>
      </c>
      <c r="K11" s="19" t="s">
        <v>584</v>
      </c>
      <c r="L11" s="19" t="s">
        <v>120</v>
      </c>
      <c r="M11" s="19" t="s">
        <v>91</v>
      </c>
      <c r="N11" s="19" t="s">
        <v>87</v>
      </c>
      <c r="O11" s="22" t="s">
        <v>579</v>
      </c>
    </row>
    <row r="12" spans="2:16" s="7" customFormat="1" ht="30" customHeight="1" thickBot="1" x14ac:dyDescent="0.25">
      <c r="B12" s="61">
        <f>ROW(B1)</f>
        <v>1</v>
      </c>
      <c r="C12" s="75"/>
      <c r="D12" s="75"/>
      <c r="E12" s="78"/>
      <c r="F12" s="76"/>
      <c r="G12" s="78"/>
      <c r="H12" s="78"/>
      <c r="I12" s="78"/>
      <c r="J12" s="79"/>
      <c r="K12" s="79"/>
      <c r="L12" s="79"/>
      <c r="M12" s="80">
        <f t="shared" ref="M12:M31" si="0">L12/14</f>
        <v>0</v>
      </c>
      <c r="N12" s="80">
        <f>K12-M12</f>
        <v>0</v>
      </c>
      <c r="O12" s="82"/>
      <c r="P12" s="7" t="s">
        <v>74</v>
      </c>
    </row>
    <row r="13" spans="2:16" ht="30" customHeight="1" thickBot="1" x14ac:dyDescent="0.25">
      <c r="B13" s="61">
        <f t="shared" ref="B13:B31" si="1">ROW(B2)</f>
        <v>2</v>
      </c>
      <c r="C13" s="75"/>
      <c r="D13" s="75"/>
      <c r="E13" s="78"/>
      <c r="F13" s="76"/>
      <c r="G13" s="78"/>
      <c r="H13" s="78"/>
      <c r="I13" s="78"/>
      <c r="J13" s="79"/>
      <c r="K13" s="79"/>
      <c r="L13" s="79"/>
      <c r="M13" s="80">
        <f t="shared" si="0"/>
        <v>0</v>
      </c>
      <c r="N13" s="80">
        <f t="shared" ref="N13:N31" si="2">K13-M13</f>
        <v>0</v>
      </c>
      <c r="O13" s="82"/>
      <c r="P13" s="7" t="s">
        <v>75</v>
      </c>
    </row>
    <row r="14" spans="2:16" ht="30" customHeight="1" thickBot="1" x14ac:dyDescent="0.25">
      <c r="B14" s="61">
        <f t="shared" si="1"/>
        <v>3</v>
      </c>
      <c r="C14" s="75"/>
      <c r="D14" s="75"/>
      <c r="E14" s="78"/>
      <c r="F14" s="76"/>
      <c r="G14" s="78"/>
      <c r="H14" s="78"/>
      <c r="I14" s="78"/>
      <c r="J14" s="79"/>
      <c r="K14" s="79"/>
      <c r="L14" s="79"/>
      <c r="M14" s="80">
        <f t="shared" si="0"/>
        <v>0</v>
      </c>
      <c r="N14" s="80">
        <f t="shared" si="2"/>
        <v>0</v>
      </c>
      <c r="O14" s="82"/>
      <c r="P14" s="7" t="s">
        <v>85</v>
      </c>
    </row>
    <row r="15" spans="2:16" ht="30" customHeight="1" thickBot="1" x14ac:dyDescent="0.25">
      <c r="B15" s="61">
        <f t="shared" si="1"/>
        <v>4</v>
      </c>
      <c r="C15" s="75"/>
      <c r="D15" s="75"/>
      <c r="E15" s="78"/>
      <c r="F15" s="76"/>
      <c r="G15" s="78"/>
      <c r="H15" s="78"/>
      <c r="I15" s="78"/>
      <c r="J15" s="79"/>
      <c r="K15" s="79"/>
      <c r="L15" s="79"/>
      <c r="M15" s="80">
        <f t="shared" si="0"/>
        <v>0</v>
      </c>
      <c r="N15" s="80">
        <f t="shared" si="2"/>
        <v>0</v>
      </c>
      <c r="O15" s="82"/>
      <c r="P15" s="7" t="s">
        <v>82</v>
      </c>
    </row>
    <row r="16" spans="2:16" ht="30" customHeight="1" thickBot="1" x14ac:dyDescent="0.25">
      <c r="B16" s="61">
        <f t="shared" si="1"/>
        <v>5</v>
      </c>
      <c r="C16" s="75"/>
      <c r="D16" s="75"/>
      <c r="E16" s="78"/>
      <c r="F16" s="76"/>
      <c r="G16" s="78"/>
      <c r="H16" s="78"/>
      <c r="I16" s="78"/>
      <c r="J16" s="79"/>
      <c r="K16" s="79"/>
      <c r="L16" s="79"/>
      <c r="M16" s="80">
        <f t="shared" si="0"/>
        <v>0</v>
      </c>
      <c r="N16" s="80">
        <f t="shared" si="2"/>
        <v>0</v>
      </c>
      <c r="O16" s="82"/>
      <c r="P16" s="7" t="s">
        <v>83</v>
      </c>
    </row>
    <row r="17" spans="2:16" ht="30" customHeight="1" thickBot="1" x14ac:dyDescent="0.25">
      <c r="B17" s="61">
        <f t="shared" si="1"/>
        <v>6</v>
      </c>
      <c r="C17" s="75"/>
      <c r="D17" s="75"/>
      <c r="E17" s="78"/>
      <c r="F17" s="76"/>
      <c r="G17" s="78"/>
      <c r="H17" s="78"/>
      <c r="I17" s="78"/>
      <c r="J17" s="79"/>
      <c r="K17" s="79"/>
      <c r="L17" s="79"/>
      <c r="M17" s="80">
        <f t="shared" si="0"/>
        <v>0</v>
      </c>
      <c r="N17" s="80">
        <f t="shared" si="2"/>
        <v>0</v>
      </c>
      <c r="O17" s="82"/>
      <c r="P17" s="7" t="s">
        <v>84</v>
      </c>
    </row>
    <row r="18" spans="2:16" ht="30" customHeight="1" thickBot="1" x14ac:dyDescent="0.25">
      <c r="B18" s="61">
        <f t="shared" si="1"/>
        <v>7</v>
      </c>
      <c r="C18" s="75"/>
      <c r="D18" s="75"/>
      <c r="E18" s="78"/>
      <c r="F18" s="76"/>
      <c r="G18" s="78"/>
      <c r="H18" s="78"/>
      <c r="I18" s="78"/>
      <c r="J18" s="79"/>
      <c r="K18" s="79"/>
      <c r="L18" s="79"/>
      <c r="M18" s="80">
        <f t="shared" si="0"/>
        <v>0</v>
      </c>
      <c r="N18" s="80">
        <f t="shared" si="2"/>
        <v>0</v>
      </c>
      <c r="O18" s="82"/>
      <c r="P18" s="7" t="s">
        <v>76</v>
      </c>
    </row>
    <row r="19" spans="2:16" ht="30" customHeight="1" thickBot="1" x14ac:dyDescent="0.25">
      <c r="B19" s="61">
        <f t="shared" si="1"/>
        <v>8</v>
      </c>
      <c r="C19" s="75"/>
      <c r="D19" s="75"/>
      <c r="E19" s="78"/>
      <c r="F19" s="76"/>
      <c r="G19" s="78"/>
      <c r="H19" s="78"/>
      <c r="I19" s="78"/>
      <c r="J19" s="79"/>
      <c r="K19" s="79"/>
      <c r="L19" s="79"/>
      <c r="M19" s="80">
        <f t="shared" si="0"/>
        <v>0</v>
      </c>
      <c r="N19" s="80">
        <f t="shared" si="2"/>
        <v>0</v>
      </c>
      <c r="O19" s="82"/>
      <c r="P19" s="7" t="s">
        <v>77</v>
      </c>
    </row>
    <row r="20" spans="2:16" ht="30" customHeight="1" thickBot="1" x14ac:dyDescent="0.25">
      <c r="B20" s="61">
        <f t="shared" si="1"/>
        <v>9</v>
      </c>
      <c r="C20" s="75"/>
      <c r="D20" s="75"/>
      <c r="E20" s="78"/>
      <c r="F20" s="76"/>
      <c r="G20" s="78"/>
      <c r="H20" s="78"/>
      <c r="I20" s="78"/>
      <c r="J20" s="79"/>
      <c r="K20" s="79"/>
      <c r="L20" s="79"/>
      <c r="M20" s="80">
        <f t="shared" si="0"/>
        <v>0</v>
      </c>
      <c r="N20" s="80">
        <f t="shared" si="2"/>
        <v>0</v>
      </c>
      <c r="O20" s="82"/>
      <c r="P20" s="7" t="s">
        <v>78</v>
      </c>
    </row>
    <row r="21" spans="2:16" ht="30" customHeight="1" thickBot="1" x14ac:dyDescent="0.25">
      <c r="B21" s="61">
        <f t="shared" si="1"/>
        <v>10</v>
      </c>
      <c r="C21" s="75"/>
      <c r="D21" s="75"/>
      <c r="E21" s="78"/>
      <c r="F21" s="76"/>
      <c r="G21" s="78"/>
      <c r="H21" s="78"/>
      <c r="I21" s="78"/>
      <c r="J21" s="79"/>
      <c r="K21" s="79"/>
      <c r="L21" s="79"/>
      <c r="M21" s="80">
        <f t="shared" si="0"/>
        <v>0</v>
      </c>
      <c r="N21" s="80">
        <f t="shared" si="2"/>
        <v>0</v>
      </c>
      <c r="O21" s="82"/>
      <c r="P21" s="7" t="s">
        <v>79</v>
      </c>
    </row>
    <row r="22" spans="2:16" ht="30" customHeight="1" thickBot="1" x14ac:dyDescent="0.25">
      <c r="B22" s="61">
        <f t="shared" si="1"/>
        <v>11</v>
      </c>
      <c r="C22" s="75"/>
      <c r="D22" s="75"/>
      <c r="E22" s="78"/>
      <c r="F22" s="76"/>
      <c r="G22" s="78"/>
      <c r="H22" s="78"/>
      <c r="I22" s="78"/>
      <c r="J22" s="79"/>
      <c r="K22" s="79"/>
      <c r="L22" s="79"/>
      <c r="M22" s="80">
        <f t="shared" si="0"/>
        <v>0</v>
      </c>
      <c r="N22" s="80">
        <f t="shared" si="2"/>
        <v>0</v>
      </c>
      <c r="O22" s="82"/>
      <c r="P22" s="7" t="s">
        <v>80</v>
      </c>
    </row>
    <row r="23" spans="2:16" ht="30" customHeight="1" thickBot="1" x14ac:dyDescent="0.25">
      <c r="B23" s="61">
        <f t="shared" si="1"/>
        <v>12</v>
      </c>
      <c r="C23" s="75"/>
      <c r="D23" s="75"/>
      <c r="E23" s="78"/>
      <c r="F23" s="76"/>
      <c r="G23" s="78"/>
      <c r="H23" s="78"/>
      <c r="I23" s="78"/>
      <c r="J23" s="79"/>
      <c r="K23" s="79"/>
      <c r="L23" s="79"/>
      <c r="M23" s="80">
        <f t="shared" si="0"/>
        <v>0</v>
      </c>
      <c r="N23" s="80">
        <f t="shared" si="2"/>
        <v>0</v>
      </c>
      <c r="O23" s="82"/>
      <c r="P23" s="7" t="s">
        <v>81</v>
      </c>
    </row>
    <row r="24" spans="2:16" ht="30" customHeight="1" thickBot="1" x14ac:dyDescent="0.25">
      <c r="B24" s="61">
        <f t="shared" si="1"/>
        <v>13</v>
      </c>
      <c r="C24" s="75"/>
      <c r="D24" s="75"/>
      <c r="E24" s="78"/>
      <c r="F24" s="76"/>
      <c r="G24" s="78"/>
      <c r="H24" s="78"/>
      <c r="I24" s="78"/>
      <c r="J24" s="79"/>
      <c r="K24" s="79"/>
      <c r="L24" s="79"/>
      <c r="M24" s="80">
        <f t="shared" si="0"/>
        <v>0</v>
      </c>
      <c r="N24" s="80">
        <f t="shared" si="2"/>
        <v>0</v>
      </c>
      <c r="O24" s="82"/>
      <c r="P24" s="7" t="s">
        <v>61</v>
      </c>
    </row>
    <row r="25" spans="2:16" ht="30" customHeight="1" thickBot="1" x14ac:dyDescent="0.25">
      <c r="B25" s="61">
        <f t="shared" si="1"/>
        <v>14</v>
      </c>
      <c r="C25" s="75"/>
      <c r="D25" s="75"/>
      <c r="E25" s="78"/>
      <c r="F25" s="76"/>
      <c r="G25" s="78"/>
      <c r="H25" s="78"/>
      <c r="I25" s="78"/>
      <c r="J25" s="79"/>
      <c r="K25" s="79"/>
      <c r="L25" s="79"/>
      <c r="M25" s="80">
        <f t="shared" si="0"/>
        <v>0</v>
      </c>
      <c r="N25" s="80">
        <f t="shared" si="2"/>
        <v>0</v>
      </c>
      <c r="O25" s="82"/>
      <c r="P25" s="7" t="s">
        <v>61</v>
      </c>
    </row>
    <row r="26" spans="2:16" ht="30" customHeight="1" thickBot="1" x14ac:dyDescent="0.25">
      <c r="B26" s="61">
        <f t="shared" si="1"/>
        <v>15</v>
      </c>
      <c r="C26" s="75"/>
      <c r="D26" s="75"/>
      <c r="E26" s="78"/>
      <c r="F26" s="76"/>
      <c r="G26" s="78"/>
      <c r="H26" s="78"/>
      <c r="I26" s="78"/>
      <c r="J26" s="79"/>
      <c r="K26" s="79"/>
      <c r="L26" s="79"/>
      <c r="M26" s="80">
        <f t="shared" si="0"/>
        <v>0</v>
      </c>
      <c r="N26" s="80">
        <f t="shared" si="2"/>
        <v>0</v>
      </c>
      <c r="O26" s="82"/>
      <c r="P26" s="7" t="s">
        <v>61</v>
      </c>
    </row>
    <row r="27" spans="2:16" ht="30" customHeight="1" thickBot="1" x14ac:dyDescent="0.25">
      <c r="B27" s="61">
        <f t="shared" si="1"/>
        <v>16</v>
      </c>
      <c r="C27" s="75"/>
      <c r="D27" s="75"/>
      <c r="E27" s="78"/>
      <c r="F27" s="76"/>
      <c r="G27" s="78"/>
      <c r="H27" s="78"/>
      <c r="I27" s="78"/>
      <c r="J27" s="79"/>
      <c r="K27" s="79"/>
      <c r="L27" s="79"/>
      <c r="M27" s="80">
        <f t="shared" si="0"/>
        <v>0</v>
      </c>
      <c r="N27" s="80">
        <f t="shared" si="2"/>
        <v>0</v>
      </c>
      <c r="O27" s="82"/>
      <c r="P27" s="7"/>
    </row>
    <row r="28" spans="2:16" ht="30" customHeight="1" thickBot="1" x14ac:dyDescent="0.25">
      <c r="B28" s="61">
        <f t="shared" si="1"/>
        <v>17</v>
      </c>
      <c r="C28" s="75"/>
      <c r="D28" s="75"/>
      <c r="E28" s="78"/>
      <c r="F28" s="76"/>
      <c r="G28" s="78"/>
      <c r="H28" s="78"/>
      <c r="I28" s="78"/>
      <c r="J28" s="79"/>
      <c r="K28" s="79"/>
      <c r="L28" s="79"/>
      <c r="M28" s="80">
        <f t="shared" si="0"/>
        <v>0</v>
      </c>
      <c r="N28" s="80">
        <f t="shared" si="2"/>
        <v>0</v>
      </c>
      <c r="O28" s="82"/>
      <c r="P28" s="7"/>
    </row>
    <row r="29" spans="2:16" ht="30" customHeight="1" thickBot="1" x14ac:dyDescent="0.25">
      <c r="B29" s="61">
        <f t="shared" si="1"/>
        <v>18</v>
      </c>
      <c r="C29" s="75"/>
      <c r="D29" s="75"/>
      <c r="E29" s="78"/>
      <c r="F29" s="76"/>
      <c r="G29" s="78"/>
      <c r="H29" s="78"/>
      <c r="I29" s="78"/>
      <c r="J29" s="79"/>
      <c r="K29" s="79"/>
      <c r="L29" s="79"/>
      <c r="M29" s="80">
        <f t="shared" si="0"/>
        <v>0</v>
      </c>
      <c r="N29" s="80">
        <f t="shared" si="2"/>
        <v>0</v>
      </c>
      <c r="O29" s="82"/>
      <c r="P29" s="7" t="s">
        <v>61</v>
      </c>
    </row>
    <row r="30" spans="2:16" ht="30" customHeight="1" thickBot="1" x14ac:dyDescent="0.25">
      <c r="B30" s="61">
        <f t="shared" si="1"/>
        <v>19</v>
      </c>
      <c r="C30" s="75"/>
      <c r="D30" s="75"/>
      <c r="E30" s="78"/>
      <c r="F30" s="76"/>
      <c r="G30" s="78"/>
      <c r="H30" s="78"/>
      <c r="I30" s="78"/>
      <c r="J30" s="79"/>
      <c r="K30" s="79"/>
      <c r="L30" s="79"/>
      <c r="M30" s="80">
        <f t="shared" si="0"/>
        <v>0</v>
      </c>
      <c r="N30" s="80">
        <f t="shared" si="2"/>
        <v>0</v>
      </c>
      <c r="O30" s="82"/>
      <c r="P30" s="14"/>
    </row>
    <row r="31" spans="2:16" s="7" customFormat="1" ht="30" customHeight="1" thickBot="1" x14ac:dyDescent="0.25">
      <c r="B31" s="61">
        <f t="shared" si="1"/>
        <v>20</v>
      </c>
      <c r="C31" s="75"/>
      <c r="D31" s="75"/>
      <c r="E31" s="78"/>
      <c r="F31" s="76"/>
      <c r="G31" s="78"/>
      <c r="H31" s="78"/>
      <c r="I31" s="78"/>
      <c r="J31" s="79"/>
      <c r="K31" s="79"/>
      <c r="L31" s="79"/>
      <c r="M31" s="81">
        <f t="shared" si="0"/>
        <v>0</v>
      </c>
      <c r="N31" s="81">
        <f t="shared" si="2"/>
        <v>0</v>
      </c>
      <c r="O31" s="82"/>
      <c r="P31" s="14"/>
    </row>
    <row r="32" spans="2:16" ht="30" customHeight="1" thickBot="1" x14ac:dyDescent="0.25">
      <c r="B32" s="73" t="s">
        <v>49</v>
      </c>
      <c r="C32" s="71">
        <f>SUBTOTAL(103,Tabelle410[Name])</f>
        <v>0</v>
      </c>
      <c r="D32" s="70"/>
      <c r="E32" s="70"/>
      <c r="F32" s="70"/>
      <c r="G32" s="70"/>
      <c r="H32" s="70"/>
      <c r="I32" s="70"/>
      <c r="J32" s="72"/>
      <c r="K32" s="72"/>
      <c r="L32" s="72"/>
      <c r="M32" s="72"/>
      <c r="N32" s="72">
        <f>SUBTOTAL(109,Tabelle410[Mehrkosten im Sinne des § 27 PflBG])</f>
        <v>0</v>
      </c>
      <c r="O32" s="70"/>
    </row>
    <row r="33" spans="8:9" ht="30" customHeight="1" x14ac:dyDescent="0.2">
      <c r="H33" s="13"/>
      <c r="I33" s="13"/>
    </row>
    <row r="34" spans="8:9" ht="30" customHeight="1" x14ac:dyDescent="0.2">
      <c r="H34" s="13"/>
      <c r="I34" s="13"/>
    </row>
    <row r="35" spans="8:9" ht="30" customHeight="1" x14ac:dyDescent="0.2">
      <c r="H35" s="13"/>
      <c r="I35" s="13"/>
    </row>
    <row r="36" spans="8:9" ht="30" customHeight="1" x14ac:dyDescent="0.2">
      <c r="H36" s="13"/>
      <c r="I36" s="13"/>
    </row>
    <row r="37" spans="8:9" ht="30" customHeight="1" x14ac:dyDescent="0.2">
      <c r="H37" s="13"/>
      <c r="I37" s="13"/>
    </row>
    <row r="38" spans="8:9" ht="30" customHeight="1" x14ac:dyDescent="0.2">
      <c r="H38" s="13"/>
      <c r="I38" s="13"/>
    </row>
    <row r="39" spans="8:9" ht="30" customHeight="1" x14ac:dyDescent="0.2">
      <c r="H39" s="13"/>
      <c r="I39" s="13"/>
    </row>
    <row r="40" spans="8:9" ht="30" customHeight="1" x14ac:dyDescent="0.2">
      <c r="H40" s="13"/>
      <c r="I40" s="13"/>
    </row>
    <row r="41" spans="8:9" ht="30" customHeight="1" x14ac:dyDescent="0.2">
      <c r="H41" s="13"/>
      <c r="I41" s="13"/>
    </row>
    <row r="42" spans="8:9" ht="30" customHeight="1" x14ac:dyDescent="0.2">
      <c r="H42" s="13"/>
      <c r="I42" s="13"/>
    </row>
    <row r="43" spans="8:9" ht="30" customHeight="1" x14ac:dyDescent="0.2">
      <c r="H43" s="13"/>
      <c r="I43" s="13"/>
    </row>
    <row r="44" spans="8:9" ht="30" customHeight="1" x14ac:dyDescent="0.2">
      <c r="H44" s="13"/>
      <c r="I44" s="13"/>
    </row>
    <row r="45" spans="8:9" ht="30" customHeight="1" x14ac:dyDescent="0.2">
      <c r="H45" s="13"/>
      <c r="I45" s="13"/>
    </row>
    <row r="46" spans="8:9" ht="30" customHeight="1" x14ac:dyDescent="0.2">
      <c r="H46" s="13"/>
      <c r="I46" s="13"/>
    </row>
    <row r="47" spans="8:9" ht="30" customHeight="1" x14ac:dyDescent="0.2">
      <c r="H47" s="13"/>
      <c r="I47" s="13"/>
    </row>
    <row r="48" spans="8:9" ht="30" customHeight="1" x14ac:dyDescent="0.2">
      <c r="H48" s="13"/>
      <c r="I48" s="13"/>
    </row>
    <row r="49" spans="8:9" ht="30" customHeight="1" x14ac:dyDescent="0.2">
      <c r="H49" s="13"/>
      <c r="I49" s="13"/>
    </row>
    <row r="50" spans="8:9" ht="30" customHeight="1" x14ac:dyDescent="0.2">
      <c r="H50" s="13"/>
      <c r="I50" s="13"/>
    </row>
    <row r="51" spans="8:9" ht="30" customHeight="1" x14ac:dyDescent="0.2">
      <c r="H51" s="13"/>
      <c r="I51" s="13"/>
    </row>
    <row r="52" spans="8:9" ht="30" customHeight="1" x14ac:dyDescent="0.2">
      <c r="H52" s="13"/>
      <c r="I52" s="13"/>
    </row>
    <row r="53" spans="8:9" ht="30" customHeight="1" x14ac:dyDescent="0.2">
      <c r="H53" s="13"/>
      <c r="I53" s="13"/>
    </row>
    <row r="54" spans="8:9" ht="30" customHeight="1" x14ac:dyDescent="0.2">
      <c r="H54" s="13"/>
      <c r="I54" s="13"/>
    </row>
    <row r="55" spans="8:9" ht="30" customHeight="1" x14ac:dyDescent="0.2">
      <c r="H55" s="13"/>
      <c r="I55" s="13"/>
    </row>
    <row r="56" spans="8:9" ht="30" customHeight="1" x14ac:dyDescent="0.2">
      <c r="H56" s="13"/>
      <c r="I56" s="13"/>
    </row>
    <row r="57" spans="8:9" ht="30" customHeight="1" x14ac:dyDescent="0.2">
      <c r="H57" s="13"/>
      <c r="I57" s="13"/>
    </row>
    <row r="58" spans="8:9" x14ac:dyDescent="0.2">
      <c r="H58" s="13"/>
      <c r="I58" s="13"/>
    </row>
    <row r="59" spans="8:9" x14ac:dyDescent="0.2">
      <c r="H59" s="13"/>
      <c r="I59" s="13"/>
    </row>
    <row r="60" spans="8:9" x14ac:dyDescent="0.2">
      <c r="H60" s="13"/>
      <c r="I60" s="13"/>
    </row>
    <row r="61" spans="8:9" x14ac:dyDescent="0.2">
      <c r="H61" s="13"/>
      <c r="I61" s="13"/>
    </row>
    <row r="62" spans="8:9" x14ac:dyDescent="0.2">
      <c r="H62" s="13"/>
      <c r="I62" s="13"/>
    </row>
    <row r="63" spans="8:9" x14ac:dyDescent="0.2">
      <c r="H63" s="13"/>
      <c r="I63" s="13"/>
    </row>
    <row r="64" spans="8:9" x14ac:dyDescent="0.2">
      <c r="H64" s="13"/>
      <c r="I64" s="13"/>
    </row>
    <row r="65" spans="8:9" x14ac:dyDescent="0.2">
      <c r="H65" s="13"/>
      <c r="I65" s="13"/>
    </row>
    <row r="66" spans="8:9" x14ac:dyDescent="0.2">
      <c r="H66" s="13"/>
      <c r="I66" s="13"/>
    </row>
    <row r="67" spans="8:9" x14ac:dyDescent="0.2">
      <c r="H67" s="13"/>
      <c r="I67" s="13"/>
    </row>
    <row r="68" spans="8:9" x14ac:dyDescent="0.2">
      <c r="H68" s="13"/>
      <c r="I68" s="13"/>
    </row>
    <row r="69" spans="8:9" x14ac:dyDescent="0.2">
      <c r="H69" s="13"/>
      <c r="I69" s="13"/>
    </row>
    <row r="70" spans="8:9" x14ac:dyDescent="0.2">
      <c r="H70" s="13"/>
      <c r="I70" s="13"/>
    </row>
    <row r="71" spans="8:9" x14ac:dyDescent="0.2">
      <c r="H71" s="13"/>
      <c r="I71" s="13"/>
    </row>
    <row r="72" spans="8:9" x14ac:dyDescent="0.2">
      <c r="H72" s="13"/>
      <c r="I72" s="13"/>
    </row>
    <row r="73" spans="8:9" x14ac:dyDescent="0.2">
      <c r="H73" s="13"/>
      <c r="I73" s="13"/>
    </row>
    <row r="74" spans="8:9" x14ac:dyDescent="0.2">
      <c r="H74" s="13"/>
      <c r="I74" s="13"/>
    </row>
    <row r="75" spans="8:9" x14ac:dyDescent="0.2">
      <c r="H75" s="13"/>
      <c r="I75" s="13"/>
    </row>
    <row r="76" spans="8:9" x14ac:dyDescent="0.2">
      <c r="H76" s="13"/>
      <c r="I76" s="13"/>
    </row>
    <row r="77" spans="8:9" x14ac:dyDescent="0.2">
      <c r="H77" s="13"/>
      <c r="I77" s="13"/>
    </row>
    <row r="78" spans="8:9" x14ac:dyDescent="0.2">
      <c r="H78" s="13"/>
      <c r="I78" s="13"/>
    </row>
    <row r="79" spans="8:9" x14ac:dyDescent="0.2">
      <c r="H79" s="13"/>
      <c r="I79" s="13"/>
    </row>
    <row r="80" spans="8:9" x14ac:dyDescent="0.2">
      <c r="H80" s="13"/>
      <c r="I80" s="13"/>
    </row>
    <row r="81" spans="8:9" x14ac:dyDescent="0.2">
      <c r="H81" s="13"/>
      <c r="I81" s="13"/>
    </row>
    <row r="82" spans="8:9" x14ac:dyDescent="0.2">
      <c r="H82" s="13"/>
      <c r="I82" s="13"/>
    </row>
    <row r="83" spans="8:9" x14ac:dyDescent="0.2">
      <c r="H83" s="13"/>
      <c r="I83" s="13"/>
    </row>
    <row r="84" spans="8:9" x14ac:dyDescent="0.2">
      <c r="H84" s="13"/>
      <c r="I84" s="13"/>
    </row>
    <row r="85" spans="8:9" x14ac:dyDescent="0.2">
      <c r="H85" s="13"/>
      <c r="I85" s="13"/>
    </row>
    <row r="86" spans="8:9" x14ac:dyDescent="0.2">
      <c r="H86" s="13"/>
      <c r="I86" s="13"/>
    </row>
    <row r="87" spans="8:9" x14ac:dyDescent="0.2">
      <c r="H87" s="13"/>
      <c r="I87" s="13"/>
    </row>
    <row r="88" spans="8:9" x14ac:dyDescent="0.2">
      <c r="H88" s="13"/>
      <c r="I88" s="13"/>
    </row>
    <row r="89" spans="8:9" x14ac:dyDescent="0.2">
      <c r="H89" s="13"/>
      <c r="I89" s="13"/>
    </row>
    <row r="90" spans="8:9" x14ac:dyDescent="0.2">
      <c r="H90" s="13"/>
      <c r="I90" s="13"/>
    </row>
    <row r="91" spans="8:9" x14ac:dyDescent="0.2">
      <c r="H91" s="13"/>
      <c r="I91" s="13"/>
    </row>
    <row r="92" spans="8:9" x14ac:dyDescent="0.2">
      <c r="H92" s="13"/>
      <c r="I92" s="13"/>
    </row>
    <row r="93" spans="8:9" x14ac:dyDescent="0.2">
      <c r="H93" s="13"/>
      <c r="I93" s="13"/>
    </row>
    <row r="94" spans="8:9" x14ac:dyDescent="0.2">
      <c r="H94" s="13"/>
      <c r="I94" s="13"/>
    </row>
    <row r="95" spans="8:9" x14ac:dyDescent="0.2">
      <c r="H95" s="13"/>
      <c r="I95" s="13"/>
    </row>
    <row r="96" spans="8:9" x14ac:dyDescent="0.2">
      <c r="H96" s="13"/>
      <c r="I96" s="13"/>
    </row>
    <row r="97" spans="8:9" x14ac:dyDescent="0.2">
      <c r="H97" s="13"/>
      <c r="I97" s="13"/>
    </row>
    <row r="98" spans="8:9" x14ac:dyDescent="0.2">
      <c r="H98" s="13"/>
      <c r="I98" s="13"/>
    </row>
    <row r="99" spans="8:9" x14ac:dyDescent="0.2">
      <c r="H99" s="13"/>
      <c r="I99" s="13"/>
    </row>
    <row r="100" spans="8:9" x14ac:dyDescent="0.2">
      <c r="H100" s="13"/>
      <c r="I100" s="13"/>
    </row>
    <row r="101" spans="8:9" x14ac:dyDescent="0.2">
      <c r="H101" s="13"/>
      <c r="I101" s="13"/>
    </row>
    <row r="102" spans="8:9" x14ac:dyDescent="0.2">
      <c r="H102" s="13"/>
      <c r="I102" s="13"/>
    </row>
    <row r="103" spans="8:9" x14ac:dyDescent="0.2">
      <c r="H103" s="13"/>
      <c r="I103" s="13"/>
    </row>
    <row r="104" spans="8:9" x14ac:dyDescent="0.2">
      <c r="H104" s="13"/>
      <c r="I104" s="13"/>
    </row>
    <row r="105" spans="8:9" x14ac:dyDescent="0.2">
      <c r="H105" s="13"/>
      <c r="I105" s="13"/>
    </row>
    <row r="106" spans="8:9" x14ac:dyDescent="0.2">
      <c r="H106" s="13"/>
      <c r="I106" s="13"/>
    </row>
    <row r="107" spans="8:9" x14ac:dyDescent="0.2">
      <c r="H107" s="13"/>
      <c r="I107" s="13"/>
    </row>
    <row r="108" spans="8:9" x14ac:dyDescent="0.2">
      <c r="H108" s="13"/>
      <c r="I108" s="13"/>
    </row>
    <row r="109" spans="8:9" x14ac:dyDescent="0.2">
      <c r="H109" s="13"/>
      <c r="I109" s="13"/>
    </row>
    <row r="110" spans="8:9" x14ac:dyDescent="0.2">
      <c r="H110" s="13"/>
      <c r="I110" s="13"/>
    </row>
    <row r="111" spans="8:9" x14ac:dyDescent="0.2">
      <c r="H111" s="13"/>
      <c r="I111" s="13"/>
    </row>
    <row r="112" spans="8:9" x14ac:dyDescent="0.2">
      <c r="H112" s="13"/>
      <c r="I112" s="13"/>
    </row>
    <row r="113" spans="8:9" x14ac:dyDescent="0.2">
      <c r="H113" s="13"/>
      <c r="I113" s="13"/>
    </row>
    <row r="114" spans="8:9" x14ac:dyDescent="0.2">
      <c r="H114" s="13"/>
      <c r="I114" s="13"/>
    </row>
    <row r="115" spans="8:9" x14ac:dyDescent="0.2">
      <c r="H115" s="13"/>
      <c r="I115" s="13"/>
    </row>
    <row r="116" spans="8:9" x14ac:dyDescent="0.2">
      <c r="H116" s="13"/>
      <c r="I116" s="13"/>
    </row>
    <row r="117" spans="8:9" x14ac:dyDescent="0.2">
      <c r="H117" s="13"/>
      <c r="I117" s="13"/>
    </row>
    <row r="118" spans="8:9" x14ac:dyDescent="0.2">
      <c r="H118" s="13"/>
      <c r="I118" s="13"/>
    </row>
    <row r="119" spans="8:9" x14ac:dyDescent="0.2">
      <c r="H119" s="13"/>
      <c r="I119" s="13"/>
    </row>
    <row r="120" spans="8:9" x14ac:dyDescent="0.2">
      <c r="H120" s="13"/>
      <c r="I120" s="13"/>
    </row>
    <row r="121" spans="8:9" x14ac:dyDescent="0.2">
      <c r="H121" s="13"/>
      <c r="I121" s="13"/>
    </row>
    <row r="122" spans="8:9" x14ac:dyDescent="0.2">
      <c r="H122" s="13"/>
      <c r="I122" s="13"/>
    </row>
    <row r="123" spans="8:9" x14ac:dyDescent="0.2">
      <c r="H123" s="13"/>
      <c r="I123" s="13"/>
    </row>
    <row r="124" spans="8:9" x14ac:dyDescent="0.2">
      <c r="H124" s="13"/>
      <c r="I124" s="13"/>
    </row>
    <row r="125" spans="8:9" x14ac:dyDescent="0.2">
      <c r="H125" s="13"/>
      <c r="I125" s="13"/>
    </row>
    <row r="126" spans="8:9" x14ac:dyDescent="0.2">
      <c r="H126" s="13"/>
      <c r="I126" s="13"/>
    </row>
    <row r="127" spans="8:9" x14ac:dyDescent="0.2">
      <c r="H127" s="13"/>
      <c r="I127" s="13"/>
    </row>
    <row r="128" spans="8:9" x14ac:dyDescent="0.2">
      <c r="H128" s="13"/>
      <c r="I128" s="13"/>
    </row>
    <row r="129" spans="8:9" x14ac:dyDescent="0.2">
      <c r="H129" s="13"/>
      <c r="I129" s="13"/>
    </row>
    <row r="130" spans="8:9" x14ac:dyDescent="0.2">
      <c r="H130" s="13"/>
      <c r="I130" s="13"/>
    </row>
    <row r="131" spans="8:9" x14ac:dyDescent="0.2">
      <c r="H131" s="13"/>
      <c r="I131" s="13"/>
    </row>
    <row r="132" spans="8:9" x14ac:dyDescent="0.2">
      <c r="H132" s="13"/>
      <c r="I132" s="13"/>
    </row>
    <row r="133" spans="8:9" x14ac:dyDescent="0.2">
      <c r="H133" s="13"/>
      <c r="I133" s="13"/>
    </row>
    <row r="134" spans="8:9" x14ac:dyDescent="0.2">
      <c r="H134" s="13"/>
      <c r="I134" s="13"/>
    </row>
    <row r="135" spans="8:9" x14ac:dyDescent="0.2">
      <c r="H135" s="13"/>
      <c r="I135" s="13"/>
    </row>
    <row r="136" spans="8:9" x14ac:dyDescent="0.2">
      <c r="H136" s="13"/>
      <c r="I136" s="13"/>
    </row>
    <row r="137" spans="8:9" x14ac:dyDescent="0.2">
      <c r="H137" s="13"/>
      <c r="I137" s="13"/>
    </row>
    <row r="138" spans="8:9" x14ac:dyDescent="0.2">
      <c r="H138" s="13"/>
      <c r="I138" s="13"/>
    </row>
    <row r="139" spans="8:9" x14ac:dyDescent="0.2">
      <c r="H139" s="13"/>
      <c r="I139" s="13"/>
    </row>
    <row r="140" spans="8:9" x14ac:dyDescent="0.2">
      <c r="H140" s="13"/>
      <c r="I140" s="13"/>
    </row>
    <row r="141" spans="8:9" x14ac:dyDescent="0.2">
      <c r="H141" s="13"/>
      <c r="I141" s="13"/>
    </row>
    <row r="142" spans="8:9" x14ac:dyDescent="0.2">
      <c r="H142" s="13"/>
      <c r="I142" s="13"/>
    </row>
    <row r="143" spans="8:9" x14ac:dyDescent="0.2">
      <c r="H143" s="13"/>
      <c r="I143" s="13"/>
    </row>
    <row r="144" spans="8:9" x14ac:dyDescent="0.2">
      <c r="H144" s="13"/>
      <c r="I144" s="13"/>
    </row>
    <row r="145" spans="8:9" x14ac:dyDescent="0.2">
      <c r="H145" s="13"/>
      <c r="I145" s="13"/>
    </row>
    <row r="146" spans="8:9" x14ac:dyDescent="0.2">
      <c r="H146" s="13"/>
      <c r="I146" s="13"/>
    </row>
    <row r="147" spans="8:9" x14ac:dyDescent="0.2">
      <c r="H147" s="13"/>
      <c r="I147" s="13"/>
    </row>
    <row r="148" spans="8:9" x14ac:dyDescent="0.2">
      <c r="H148" s="13"/>
      <c r="I148" s="13"/>
    </row>
    <row r="149" spans="8:9" x14ac:dyDescent="0.2">
      <c r="H149" s="13"/>
      <c r="I149" s="13"/>
    </row>
    <row r="150" spans="8:9" x14ac:dyDescent="0.2">
      <c r="H150" s="13"/>
      <c r="I150" s="13"/>
    </row>
    <row r="151" spans="8:9" x14ac:dyDescent="0.2">
      <c r="H151" s="13"/>
      <c r="I151" s="13"/>
    </row>
    <row r="152" spans="8:9" x14ac:dyDescent="0.2">
      <c r="H152" s="13"/>
      <c r="I152" s="13"/>
    </row>
    <row r="153" spans="8:9" x14ac:dyDescent="0.2">
      <c r="H153" s="13"/>
      <c r="I153" s="13"/>
    </row>
    <row r="154" spans="8:9" x14ac:dyDescent="0.2">
      <c r="H154" s="13"/>
      <c r="I154" s="13"/>
    </row>
  </sheetData>
  <sheetProtection sheet="1" objects="1" scenarios="1"/>
  <mergeCells count="9">
    <mergeCell ref="B7:O7"/>
    <mergeCell ref="B2:O2"/>
    <mergeCell ref="B3:C3"/>
    <mergeCell ref="L3:M3"/>
    <mergeCell ref="B4:C4"/>
    <mergeCell ref="D4:J4"/>
    <mergeCell ref="L4:O5"/>
    <mergeCell ref="B5:C5"/>
    <mergeCell ref="D5:J5"/>
  </mergeCells>
  <dataValidations count="8">
    <dataValidation type="date" errorStyle="information" allowBlank="1" showInputMessage="1" showErrorMessage="1" errorTitle="in der Einrichtung seit" error="Sie können das Datum eintragen, seit dem der/die Auszubildende sich in Ihrer Einrichtung befindet" sqref="I12:I31" xr:uid="{C746DAE0-4F2D-4953-ABCE-AE025D10B0D2}">
      <formula1>43831</formula1>
      <formula2>46022</formula2>
    </dataValidation>
    <dataValidation type="date" errorStyle="warning" allowBlank="1" showInputMessage="1" showErrorMessage="1" errorTitle="Falscher Ausbildungsbeginn" error="Geben Sie bitte den Ausbildungsebginn bzw. das Datum des Beginns des Kurses Ihrer/Ihres Auszubildenden ein, in dem er/sie sich befindet" promptTitle="Kursbeginn" prompt="Eingabemöglichkeit_x000a_vom 01.01.2020 bis zum 31.12.2025 möglich_x000a_" sqref="G12:G31" xr:uid="{DA5E293D-0C0B-4BEA-BE35-6DB049174FD2}">
      <formula1>43831</formula1>
      <formula2>46022</formula2>
    </dataValidation>
    <dataValidation type="custom" allowBlank="1" showInputMessage="1" showErrorMessage="1" errorTitle="Falscher Wert" error="Die Arbeitgeber-Bruttokosten müssen höher als die Ausbildungsvergütungen sein_x000a_" promptTitle="monatliche Arbeitgeber-Bruttok." prompt="Bitte geben Sie die durchschnittlichen Arbeitgeber-Bruttokosten ohne eine Förderung an._x000a_" sqref="K12:K31" xr:uid="{83C69604-CAF1-4F16-8F8B-5B7CE6B2F287}">
      <formula1>K12&gt;J12</formula1>
    </dataValidation>
    <dataValidation type="custom" allowBlank="1" showInputMessage="1" showErrorMessage="1" errorTitle="Falscher Wert" error="Bitte geben Sie die Ausbildungsvergütung ohne die Förderung an._x000a_" promptTitle="monatliche Ausbildungsvergütung" prompt="Bitte geben Sie die monatliche Ausbildungsvergütung ohne die Förderung an._x000a_" sqref="J12:J31" xr:uid="{3BFDE1C0-9FCD-40F7-864C-7E0BEF25D984}">
      <formula1>J12&lt;2100</formula1>
    </dataValidation>
    <dataValidation type="list" allowBlank="1" showInputMessage="1" showErrorMessage="1" sqref="F12:F31" xr:uid="{0F8E0E1D-D9ED-465B-81B8-23616B3AB16D}">
      <formula1>"männlich,weiblich,divers,ohne Angabe"</formula1>
    </dataValidation>
    <dataValidation type="date" allowBlank="1" showInputMessage="1" showErrorMessage="1" errorTitle="Falsches Geburtsdatum" error="Geben Sie bitte ein gültiges Geburtsdatum ein" sqref="E12:E31" xr:uid="{1CFF6145-DC38-4BEF-9EB5-9711443C0510}">
      <formula1>20090</formula1>
      <formula2>41274</formula2>
    </dataValidation>
    <dataValidation type="custom" allowBlank="1" showInputMessage="1" showErrorMessage="1" errorTitle="Falscher Wert" error="Bitte geben Sie die durchschnittlichen monatlichen Arbeitgeber-Bruttokosten einer Pflegefachkraft an._x000a_" promptTitle="Ø AG-Brutto Pflegefachkraft" prompt="Bitte geben Sie die monatlichen Arbeitgeber-Bruttokosten einer Pflegefachkraft an._x000a_" sqref="L12:L31" xr:uid="{22FB5361-EE88-4677-89A3-6730C7CABAD4}">
      <formula1>L12&lt;10000</formula1>
    </dataValidation>
    <dataValidation type="date" operator="greaterThanOrEqual" allowBlank="1" showInputMessage="1" showErrorMessage="1" sqref="H12:H31" xr:uid="{5C534775-310E-4B05-B3C9-B15596C3606F}">
      <formula1>43831</formula1>
    </dataValidation>
  </dataValidations>
  <pageMargins left="0.70866141732283472" right="0.31496062992125984" top="0.78740157480314965" bottom="0.78740157480314965" header="0.31496062992125984" footer="0.31496062992125984"/>
  <pageSetup paperSize="9" scale="49" orientation="landscape" r:id="rId1"/>
  <headerFooter>
    <oddFooter xml:space="preserve">&amp;L
</oddFooter>
  </headerFooter>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5C2E-3114-4B63-BE58-362A2701E4AE}">
  <sheetPr>
    <tabColor rgb="FF002060"/>
    <pageSetUpPr fitToPage="1"/>
  </sheetPr>
  <dimension ref="B1:T50"/>
  <sheetViews>
    <sheetView showGridLines="0" zoomScaleNormal="100" zoomScaleSheetLayoutView="40" zoomScalePageLayoutView="70" workbookViewId="0">
      <selection activeCell="D3" sqref="D3"/>
    </sheetView>
  </sheetViews>
  <sheetFormatPr baseColWidth="10" defaultColWidth="59.85546875" defaultRowHeight="12.75" x14ac:dyDescent="0.2"/>
  <cols>
    <col min="1" max="1" width="3.140625" style="13" customWidth="1"/>
    <col min="2" max="2" width="8.42578125" style="13" customWidth="1"/>
    <col min="3" max="4" width="20.5703125" style="13" customWidth="1"/>
    <col min="5" max="5" width="15.140625" style="13" bestFit="1" customWidth="1"/>
    <col min="6" max="6" width="11.85546875" style="13" customWidth="1"/>
    <col min="7" max="7" width="14.5703125" style="13" bestFit="1" customWidth="1"/>
    <col min="8" max="9" width="15.5703125" style="15" customWidth="1"/>
    <col min="10" max="11" width="15.5703125" style="13" customWidth="1"/>
    <col min="12" max="12" width="20.5703125" style="13" customWidth="1"/>
    <col min="13" max="13" width="36.28515625" style="13" customWidth="1"/>
    <col min="14" max="14" width="44.5703125" style="13" customWidth="1"/>
    <col min="15" max="15" width="10.5703125" style="13" customWidth="1"/>
    <col min="16" max="16" width="20.5703125" style="13" customWidth="1"/>
    <col min="17" max="17" width="42.85546875" style="13" customWidth="1"/>
    <col min="18" max="18" width="2.5703125" style="13" customWidth="1"/>
    <col min="19" max="19" width="111.85546875" style="13" hidden="1" customWidth="1"/>
    <col min="20" max="20" width="111" style="13" hidden="1" customWidth="1"/>
    <col min="21" max="16384" width="59.85546875" style="13"/>
  </cols>
  <sheetData>
    <row r="1" spans="2:20" ht="9.9499999999999993" customHeight="1" thickBot="1" x14ac:dyDescent="0.25"/>
    <row r="2" spans="2:20" s="7" customFormat="1" ht="48.75" customHeight="1" thickBot="1" x14ac:dyDescent="0.25">
      <c r="B2" s="111" t="s">
        <v>587</v>
      </c>
      <c r="C2" s="112"/>
      <c r="D2" s="112"/>
      <c r="E2" s="112"/>
      <c r="F2" s="112"/>
      <c r="G2" s="112"/>
      <c r="H2" s="112"/>
      <c r="I2" s="112"/>
      <c r="J2" s="112"/>
      <c r="K2" s="112"/>
      <c r="L2" s="112"/>
      <c r="M2" s="112"/>
      <c r="N2" s="112"/>
      <c r="O2" s="112"/>
      <c r="P2" s="112"/>
      <c r="Q2" s="113"/>
    </row>
    <row r="3" spans="2:20" s="7" customFormat="1" ht="25.5" customHeight="1" thickBot="1" x14ac:dyDescent="0.25">
      <c r="B3" s="98" t="s">
        <v>62</v>
      </c>
      <c r="C3" s="99"/>
      <c r="D3" s="26"/>
      <c r="K3" s="116" t="s">
        <v>99</v>
      </c>
      <c r="L3" s="117"/>
      <c r="N3" s="59" t="s">
        <v>609</v>
      </c>
    </row>
    <row r="4" spans="2:20" s="7" customFormat="1" ht="25.5" customHeight="1" thickTop="1" thickBot="1" x14ac:dyDescent="0.25">
      <c r="B4" s="96" t="s">
        <v>44</v>
      </c>
      <c r="C4" s="97"/>
      <c r="D4" s="100"/>
      <c r="E4" s="101"/>
      <c r="F4" s="101"/>
      <c r="G4" s="101"/>
      <c r="H4" s="102"/>
      <c r="I4" s="40"/>
      <c r="J4" s="41"/>
      <c r="K4" s="41"/>
      <c r="L4" s="41"/>
      <c r="M4" s="17"/>
    </row>
    <row r="5" spans="2:20" s="7" customFormat="1" ht="25.5" customHeight="1" thickTop="1" thickBot="1" x14ac:dyDescent="0.25">
      <c r="B5" s="96" t="s">
        <v>70</v>
      </c>
      <c r="C5" s="97"/>
      <c r="D5" s="100"/>
      <c r="E5" s="101"/>
      <c r="F5" s="101"/>
      <c r="G5" s="101"/>
      <c r="H5" s="102"/>
      <c r="I5" s="40"/>
      <c r="J5" s="41"/>
      <c r="K5" s="41"/>
      <c r="L5" s="41"/>
      <c r="M5" s="17"/>
      <c r="N5" s="10"/>
    </row>
    <row r="6" spans="2:20" s="7" customFormat="1" ht="3" customHeight="1" thickTop="1" x14ac:dyDescent="0.2">
      <c r="N6" s="28"/>
    </row>
    <row r="7" spans="2:20" s="7" customFormat="1" ht="25.5" customHeight="1" x14ac:dyDescent="0.2">
      <c r="B7" s="114" t="s">
        <v>110</v>
      </c>
      <c r="C7" s="115"/>
      <c r="D7" s="115"/>
      <c r="E7" s="115"/>
      <c r="F7" s="115"/>
      <c r="G7" s="115"/>
      <c r="H7" s="115"/>
      <c r="I7" s="115"/>
      <c r="J7" s="115"/>
      <c r="K7" s="115"/>
      <c r="L7" s="115"/>
      <c r="M7" s="115"/>
      <c r="N7" s="115"/>
      <c r="O7" s="115"/>
      <c r="P7" s="115"/>
      <c r="Q7" s="115"/>
    </row>
    <row r="8" spans="2:20" s="7" customFormat="1" ht="3" customHeight="1" thickBot="1" x14ac:dyDescent="0.25">
      <c r="N8" s="11"/>
    </row>
    <row r="9" spans="2:20" s="12" customFormat="1" ht="12.75" customHeight="1" thickBot="1" x14ac:dyDescent="0.25">
      <c r="B9" s="9">
        <v>1</v>
      </c>
      <c r="C9" s="9">
        <v>2</v>
      </c>
      <c r="D9" s="9">
        <v>3</v>
      </c>
      <c r="E9" s="9">
        <v>4</v>
      </c>
      <c r="F9" s="9">
        <v>5</v>
      </c>
      <c r="G9" s="9">
        <v>6</v>
      </c>
      <c r="H9" s="9">
        <v>7</v>
      </c>
      <c r="I9" s="9">
        <v>8</v>
      </c>
      <c r="J9" s="9">
        <v>9</v>
      </c>
      <c r="K9" s="9">
        <v>10</v>
      </c>
      <c r="L9" s="9">
        <v>11</v>
      </c>
      <c r="M9" s="9">
        <v>12</v>
      </c>
      <c r="N9" s="9">
        <v>13</v>
      </c>
      <c r="O9" s="9">
        <v>14</v>
      </c>
      <c r="P9" s="9">
        <v>15</v>
      </c>
      <c r="Q9" s="9">
        <v>16</v>
      </c>
    </row>
    <row r="10" spans="2:20" s="20" customFormat="1" ht="3" customHeight="1" x14ac:dyDescent="0.2"/>
    <row r="11" spans="2:20" s="7" customFormat="1" ht="84.75" customHeight="1" thickBot="1" x14ac:dyDescent="0.25">
      <c r="B11" s="21" t="s">
        <v>45</v>
      </c>
      <c r="C11" s="19" t="s">
        <v>0</v>
      </c>
      <c r="D11" s="19" t="s">
        <v>46</v>
      </c>
      <c r="E11" s="19" t="s">
        <v>47</v>
      </c>
      <c r="F11" s="19" t="s">
        <v>36</v>
      </c>
      <c r="G11" s="19" t="s">
        <v>569</v>
      </c>
      <c r="H11" s="19" t="s">
        <v>121</v>
      </c>
      <c r="I11" s="19" t="s">
        <v>114</v>
      </c>
      <c r="J11" s="19" t="s">
        <v>601</v>
      </c>
      <c r="K11" s="19" t="s">
        <v>583</v>
      </c>
      <c r="L11" s="19" t="s">
        <v>122</v>
      </c>
      <c r="M11" s="19" t="s">
        <v>131</v>
      </c>
      <c r="N11" s="19" t="s">
        <v>594</v>
      </c>
      <c r="O11" s="22" t="s">
        <v>565</v>
      </c>
      <c r="P11" s="60" t="s">
        <v>566</v>
      </c>
      <c r="Q11" s="60" t="s">
        <v>48</v>
      </c>
    </row>
    <row r="12" spans="2:20" s="7" customFormat="1" ht="45" customHeight="1" thickBot="1" x14ac:dyDescent="0.25">
      <c r="B12" s="61">
        <f>ROW(B1)</f>
        <v>1</v>
      </c>
      <c r="C12" s="75"/>
      <c r="D12" s="75"/>
      <c r="E12" s="77"/>
      <c r="F12" s="75"/>
      <c r="G12" s="77"/>
      <c r="H12" s="78"/>
      <c r="I12" s="78"/>
      <c r="J12" s="79"/>
      <c r="K12" s="79"/>
      <c r="L12" s="75"/>
      <c r="M12" s="75"/>
      <c r="N12" s="75"/>
      <c r="O12" s="86"/>
      <c r="P12" s="88"/>
      <c r="Q12" s="89"/>
      <c r="S12" s="47" t="s">
        <v>123</v>
      </c>
      <c r="T12" s="64" t="s">
        <v>595</v>
      </c>
    </row>
    <row r="13" spans="2:20" ht="45" customHeight="1" thickBot="1" x14ac:dyDescent="0.25">
      <c r="B13" s="61">
        <f t="shared" ref="B13:B31" si="0">ROW(B2)</f>
        <v>2</v>
      </c>
      <c r="C13" s="75"/>
      <c r="D13" s="75"/>
      <c r="E13" s="77"/>
      <c r="F13" s="75"/>
      <c r="G13" s="77"/>
      <c r="H13" s="78"/>
      <c r="I13" s="78"/>
      <c r="J13" s="79"/>
      <c r="K13" s="79"/>
      <c r="L13" s="75"/>
      <c r="M13" s="75"/>
      <c r="N13" s="75"/>
      <c r="O13" s="86"/>
      <c r="P13" s="88"/>
      <c r="Q13" s="89"/>
      <c r="S13" s="47" t="s">
        <v>124</v>
      </c>
      <c r="T13" s="64" t="s">
        <v>596</v>
      </c>
    </row>
    <row r="14" spans="2:20" ht="45" customHeight="1" thickBot="1" x14ac:dyDescent="0.25">
      <c r="B14" s="61">
        <f t="shared" si="0"/>
        <v>3</v>
      </c>
      <c r="C14" s="75"/>
      <c r="D14" s="75"/>
      <c r="E14" s="77"/>
      <c r="F14" s="75"/>
      <c r="G14" s="77"/>
      <c r="H14" s="78"/>
      <c r="I14" s="78"/>
      <c r="J14" s="79"/>
      <c r="K14" s="79"/>
      <c r="L14" s="75"/>
      <c r="M14" s="75"/>
      <c r="N14" s="75"/>
      <c r="O14" s="86"/>
      <c r="P14" s="88"/>
      <c r="Q14" s="89"/>
      <c r="S14" s="47" t="s">
        <v>125</v>
      </c>
      <c r="T14" s="64" t="s">
        <v>600</v>
      </c>
    </row>
    <row r="15" spans="2:20" ht="45" customHeight="1" thickBot="1" x14ac:dyDescent="0.25">
      <c r="B15" s="61">
        <f t="shared" si="0"/>
        <v>4</v>
      </c>
      <c r="C15" s="75"/>
      <c r="D15" s="75"/>
      <c r="E15" s="77"/>
      <c r="F15" s="75"/>
      <c r="G15" s="77"/>
      <c r="H15" s="78"/>
      <c r="I15" s="78"/>
      <c r="J15" s="79"/>
      <c r="K15" s="79"/>
      <c r="L15" s="75"/>
      <c r="M15" s="75"/>
      <c r="N15" s="75"/>
      <c r="O15" s="86"/>
      <c r="P15" s="88"/>
      <c r="Q15" s="89"/>
      <c r="S15" s="47" t="s">
        <v>126</v>
      </c>
      <c r="T15" s="64"/>
    </row>
    <row r="16" spans="2:20" ht="45" customHeight="1" thickBot="1" x14ac:dyDescent="0.25">
      <c r="B16" s="61">
        <f t="shared" si="0"/>
        <v>5</v>
      </c>
      <c r="C16" s="75"/>
      <c r="D16" s="75"/>
      <c r="E16" s="77"/>
      <c r="F16" s="75"/>
      <c r="G16" s="77"/>
      <c r="H16" s="78"/>
      <c r="I16" s="78"/>
      <c r="J16" s="79"/>
      <c r="K16" s="79"/>
      <c r="L16" s="75"/>
      <c r="M16" s="75"/>
      <c r="N16" s="75"/>
      <c r="O16" s="86"/>
      <c r="P16" s="88"/>
      <c r="Q16" s="89"/>
      <c r="S16" s="47" t="s">
        <v>127</v>
      </c>
      <c r="T16" s="64" t="s">
        <v>597</v>
      </c>
    </row>
    <row r="17" spans="2:20" ht="45" customHeight="1" thickBot="1" x14ac:dyDescent="0.25">
      <c r="B17" s="61">
        <f t="shared" si="0"/>
        <v>6</v>
      </c>
      <c r="C17" s="75"/>
      <c r="D17" s="75"/>
      <c r="E17" s="77"/>
      <c r="F17" s="75"/>
      <c r="G17" s="77"/>
      <c r="H17" s="78"/>
      <c r="I17" s="78"/>
      <c r="J17" s="79"/>
      <c r="K17" s="79"/>
      <c r="L17" s="75"/>
      <c r="M17" s="75"/>
      <c r="N17" s="75"/>
      <c r="O17" s="86"/>
      <c r="P17" s="88"/>
      <c r="Q17" s="89"/>
      <c r="S17" s="47" t="s">
        <v>128</v>
      </c>
      <c r="T17" s="64" t="s">
        <v>598</v>
      </c>
    </row>
    <row r="18" spans="2:20" ht="45" customHeight="1" thickBot="1" x14ac:dyDescent="0.25">
      <c r="B18" s="61">
        <f t="shared" si="0"/>
        <v>7</v>
      </c>
      <c r="C18" s="75"/>
      <c r="D18" s="75"/>
      <c r="E18" s="77"/>
      <c r="F18" s="75"/>
      <c r="G18" s="77"/>
      <c r="H18" s="78"/>
      <c r="I18" s="78"/>
      <c r="J18" s="79"/>
      <c r="K18" s="79"/>
      <c r="L18" s="75"/>
      <c r="M18" s="75"/>
      <c r="N18" s="75"/>
      <c r="O18" s="86"/>
      <c r="P18" s="88"/>
      <c r="Q18" s="89"/>
      <c r="S18" s="47" t="s">
        <v>129</v>
      </c>
      <c r="T18" s="64" t="s">
        <v>599</v>
      </c>
    </row>
    <row r="19" spans="2:20" ht="45" customHeight="1" thickBot="1" x14ac:dyDescent="0.25">
      <c r="B19" s="61">
        <f t="shared" si="0"/>
        <v>8</v>
      </c>
      <c r="C19" s="75"/>
      <c r="D19" s="75"/>
      <c r="E19" s="77"/>
      <c r="F19" s="75"/>
      <c r="G19" s="77"/>
      <c r="H19" s="78"/>
      <c r="I19" s="78"/>
      <c r="J19" s="79"/>
      <c r="K19" s="79"/>
      <c r="L19" s="75"/>
      <c r="M19" s="75"/>
      <c r="N19" s="75"/>
      <c r="O19" s="86"/>
      <c r="P19" s="88"/>
      <c r="Q19" s="89"/>
      <c r="S19" s="48" t="s">
        <v>130</v>
      </c>
    </row>
    <row r="20" spans="2:20" ht="45" customHeight="1" thickBot="1" x14ac:dyDescent="0.25">
      <c r="B20" s="61">
        <f t="shared" si="0"/>
        <v>9</v>
      </c>
      <c r="C20" s="75"/>
      <c r="D20" s="75"/>
      <c r="E20" s="77"/>
      <c r="F20" s="75"/>
      <c r="G20" s="77"/>
      <c r="H20" s="78"/>
      <c r="I20" s="78"/>
      <c r="J20" s="79"/>
      <c r="K20" s="79"/>
      <c r="L20" s="75"/>
      <c r="M20" s="75"/>
      <c r="N20" s="75"/>
      <c r="O20" s="86"/>
      <c r="P20" s="88"/>
      <c r="Q20" s="89"/>
    </row>
    <row r="21" spans="2:20" ht="45" customHeight="1" thickBot="1" x14ac:dyDescent="0.25">
      <c r="B21" s="61">
        <f t="shared" si="0"/>
        <v>10</v>
      </c>
      <c r="C21" s="75"/>
      <c r="D21" s="75"/>
      <c r="E21" s="77"/>
      <c r="F21" s="75"/>
      <c r="G21" s="77"/>
      <c r="H21" s="78"/>
      <c r="I21" s="78"/>
      <c r="J21" s="79"/>
      <c r="K21" s="79"/>
      <c r="L21" s="75"/>
      <c r="M21" s="75"/>
      <c r="N21" s="75"/>
      <c r="O21" s="86"/>
      <c r="P21" s="88"/>
      <c r="Q21" s="89"/>
      <c r="S21" s="64" t="s">
        <v>602</v>
      </c>
      <c r="T21" s="64" t="s">
        <v>602</v>
      </c>
    </row>
    <row r="22" spans="2:20" ht="45" customHeight="1" thickBot="1" x14ac:dyDescent="0.25">
      <c r="B22" s="61">
        <f t="shared" si="0"/>
        <v>11</v>
      </c>
      <c r="C22" s="75"/>
      <c r="D22" s="75"/>
      <c r="E22" s="77"/>
      <c r="F22" s="75"/>
      <c r="G22" s="77"/>
      <c r="H22" s="78"/>
      <c r="I22" s="78"/>
      <c r="J22" s="79"/>
      <c r="K22" s="79"/>
      <c r="L22" s="75"/>
      <c r="M22" s="75"/>
      <c r="N22" s="75"/>
      <c r="O22" s="86"/>
      <c r="P22" s="88"/>
      <c r="Q22" s="89"/>
      <c r="S22" s="64" t="s">
        <v>603</v>
      </c>
      <c r="T22" s="64" t="s">
        <v>606</v>
      </c>
    </row>
    <row r="23" spans="2:20" ht="45" customHeight="1" thickBot="1" x14ac:dyDescent="0.25">
      <c r="B23" s="61">
        <f t="shared" si="0"/>
        <v>12</v>
      </c>
      <c r="C23" s="75"/>
      <c r="D23" s="75"/>
      <c r="E23" s="77"/>
      <c r="F23" s="75"/>
      <c r="G23" s="77"/>
      <c r="H23" s="78"/>
      <c r="I23" s="78"/>
      <c r="J23" s="79"/>
      <c r="K23" s="79"/>
      <c r="L23" s="75"/>
      <c r="M23" s="75"/>
      <c r="N23" s="75"/>
      <c r="O23" s="86"/>
      <c r="P23" s="88"/>
      <c r="Q23" s="89"/>
      <c r="S23" s="64" t="s">
        <v>604</v>
      </c>
      <c r="T23" s="64" t="s">
        <v>608</v>
      </c>
    </row>
    <row r="24" spans="2:20" ht="45" customHeight="1" thickBot="1" x14ac:dyDescent="0.25">
      <c r="B24" s="61">
        <f t="shared" si="0"/>
        <v>13</v>
      </c>
      <c r="C24" s="75"/>
      <c r="D24" s="75"/>
      <c r="E24" s="77"/>
      <c r="F24" s="75"/>
      <c r="G24" s="77"/>
      <c r="H24" s="78"/>
      <c r="I24" s="78"/>
      <c r="J24" s="79"/>
      <c r="K24" s="79"/>
      <c r="L24" s="75"/>
      <c r="M24" s="75"/>
      <c r="N24" s="75"/>
      <c r="O24" s="86"/>
      <c r="P24" s="88"/>
      <c r="Q24" s="89"/>
      <c r="S24" s="64" t="s">
        <v>605</v>
      </c>
    </row>
    <row r="25" spans="2:20" ht="45" customHeight="1" thickBot="1" x14ac:dyDescent="0.25">
      <c r="B25" s="61">
        <f t="shared" si="0"/>
        <v>14</v>
      </c>
      <c r="C25" s="75"/>
      <c r="D25" s="75"/>
      <c r="E25" s="77"/>
      <c r="F25" s="75"/>
      <c r="G25" s="77"/>
      <c r="H25" s="78"/>
      <c r="I25" s="78"/>
      <c r="J25" s="79"/>
      <c r="K25" s="79"/>
      <c r="L25" s="75"/>
      <c r="M25" s="75"/>
      <c r="N25" s="75"/>
      <c r="O25" s="86"/>
      <c r="P25" s="88"/>
      <c r="Q25" s="89"/>
      <c r="S25" s="64" t="s">
        <v>607</v>
      </c>
    </row>
    <row r="26" spans="2:20" ht="45" customHeight="1" thickBot="1" x14ac:dyDescent="0.25">
      <c r="B26" s="61">
        <f t="shared" si="0"/>
        <v>15</v>
      </c>
      <c r="C26" s="75"/>
      <c r="D26" s="75"/>
      <c r="E26" s="77"/>
      <c r="F26" s="75"/>
      <c r="G26" s="77"/>
      <c r="H26" s="78"/>
      <c r="I26" s="78"/>
      <c r="J26" s="79"/>
      <c r="K26" s="79"/>
      <c r="L26" s="75"/>
      <c r="M26" s="75"/>
      <c r="N26" s="75"/>
      <c r="O26" s="86"/>
      <c r="P26" s="88"/>
      <c r="Q26" s="89"/>
    </row>
    <row r="27" spans="2:20" ht="45" customHeight="1" thickBot="1" x14ac:dyDescent="0.25">
      <c r="B27" s="61">
        <f t="shared" si="0"/>
        <v>16</v>
      </c>
      <c r="C27" s="75"/>
      <c r="D27" s="75"/>
      <c r="E27" s="77"/>
      <c r="F27" s="75"/>
      <c r="G27" s="77"/>
      <c r="H27" s="78"/>
      <c r="I27" s="78"/>
      <c r="J27" s="79"/>
      <c r="K27" s="79"/>
      <c r="L27" s="75"/>
      <c r="M27" s="75"/>
      <c r="N27" s="75"/>
      <c r="O27" s="86"/>
      <c r="P27" s="88"/>
      <c r="Q27" s="89"/>
      <c r="S27" s="64"/>
    </row>
    <row r="28" spans="2:20" ht="45" customHeight="1" thickBot="1" x14ac:dyDescent="0.25">
      <c r="B28" s="61">
        <f t="shared" si="0"/>
        <v>17</v>
      </c>
      <c r="C28" s="75"/>
      <c r="D28" s="75"/>
      <c r="E28" s="77"/>
      <c r="F28" s="75"/>
      <c r="G28" s="77"/>
      <c r="H28" s="78"/>
      <c r="I28" s="78"/>
      <c r="J28" s="79"/>
      <c r="K28" s="79"/>
      <c r="L28" s="75"/>
      <c r="M28" s="75"/>
      <c r="N28" s="75"/>
      <c r="O28" s="86"/>
      <c r="P28" s="88"/>
      <c r="Q28" s="89"/>
    </row>
    <row r="29" spans="2:20" s="7" customFormat="1" ht="45" customHeight="1" thickBot="1" x14ac:dyDescent="0.25">
      <c r="B29" s="61">
        <f t="shared" si="0"/>
        <v>18</v>
      </c>
      <c r="C29" s="75"/>
      <c r="D29" s="75"/>
      <c r="E29" s="77"/>
      <c r="F29" s="75"/>
      <c r="G29" s="77"/>
      <c r="H29" s="78"/>
      <c r="I29" s="78"/>
      <c r="J29" s="79"/>
      <c r="K29" s="79"/>
      <c r="L29" s="75"/>
      <c r="M29" s="75"/>
      <c r="N29" s="75"/>
      <c r="O29" s="86"/>
      <c r="P29" s="88"/>
      <c r="Q29" s="89"/>
    </row>
    <row r="30" spans="2:20" ht="45" customHeight="1" thickBot="1" x14ac:dyDescent="0.25">
      <c r="B30" s="61">
        <f t="shared" si="0"/>
        <v>19</v>
      </c>
      <c r="C30" s="75"/>
      <c r="D30" s="75"/>
      <c r="E30" s="77"/>
      <c r="F30" s="75"/>
      <c r="G30" s="77"/>
      <c r="H30" s="78"/>
      <c r="I30" s="78"/>
      <c r="J30" s="79"/>
      <c r="K30" s="79"/>
      <c r="L30" s="75"/>
      <c r="M30" s="75"/>
      <c r="N30" s="75"/>
      <c r="O30" s="86"/>
      <c r="P30" s="88"/>
      <c r="Q30" s="89"/>
    </row>
    <row r="31" spans="2:20" ht="45" customHeight="1" thickBot="1" x14ac:dyDescent="0.25">
      <c r="B31" s="61">
        <f t="shared" si="0"/>
        <v>20</v>
      </c>
      <c r="C31" s="75"/>
      <c r="D31" s="75"/>
      <c r="E31" s="77"/>
      <c r="F31" s="75"/>
      <c r="G31" s="77"/>
      <c r="H31" s="78"/>
      <c r="I31" s="78"/>
      <c r="J31" s="79"/>
      <c r="K31" s="79"/>
      <c r="L31" s="75"/>
      <c r="M31" s="75"/>
      <c r="N31" s="75"/>
      <c r="O31" s="86"/>
      <c r="P31" s="88"/>
      <c r="Q31" s="89"/>
    </row>
    <row r="32" spans="2:20" ht="45" customHeight="1" x14ac:dyDescent="0.2">
      <c r="B32" s="66" t="s">
        <v>49</v>
      </c>
      <c r="C32" s="67">
        <f>SUBTOTAL(103,Tabelle711[Name])</f>
        <v>0</v>
      </c>
      <c r="D32" s="67"/>
      <c r="E32" s="67"/>
      <c r="F32" s="67"/>
      <c r="G32" s="67"/>
      <c r="H32" s="67"/>
      <c r="I32" s="67"/>
      <c r="J32" s="68">
        <f>SUBTOTAL(109,Tabelle711[vertraglich vorgesehene monatliche Bruttoausbil-dungsver-gütung ])</f>
        <v>0</v>
      </c>
      <c r="K32" s="68">
        <f>SUBTOTAL(109,Tabelle711[Ø vertraglich vorgesehene monatliche Arbeitgeber-Bruttokosten ])</f>
        <v>0</v>
      </c>
      <c r="L32" s="67"/>
      <c r="M32" s="67"/>
      <c r="N32" s="67"/>
      <c r="O32" s="87"/>
      <c r="P32" s="74"/>
      <c r="Q32" s="74"/>
    </row>
    <row r="33" ht="45" customHeight="1" x14ac:dyDescent="0.2"/>
    <row r="34" ht="45" customHeight="1" x14ac:dyDescent="0.2"/>
    <row r="35" ht="45" customHeight="1" x14ac:dyDescent="0.2"/>
    <row r="36" ht="45" customHeight="1" x14ac:dyDescent="0.2"/>
    <row r="37" ht="45" customHeight="1" x14ac:dyDescent="0.2"/>
    <row r="38" ht="45" customHeight="1" x14ac:dyDescent="0.2"/>
    <row r="39" ht="45" customHeight="1" x14ac:dyDescent="0.2"/>
    <row r="40" ht="27.95" customHeight="1" x14ac:dyDescent="0.2"/>
    <row r="41" ht="27.95" customHeight="1" x14ac:dyDescent="0.2"/>
    <row r="42" ht="27.95" customHeight="1" x14ac:dyDescent="0.2"/>
    <row r="43" ht="27.95" customHeight="1" x14ac:dyDescent="0.2"/>
    <row r="44" ht="27.95" customHeight="1" x14ac:dyDescent="0.2"/>
    <row r="45" ht="27.95" customHeight="1" x14ac:dyDescent="0.2"/>
    <row r="46" ht="27.95" customHeight="1" x14ac:dyDescent="0.2"/>
    <row r="47" ht="27.95" customHeight="1" x14ac:dyDescent="0.2"/>
    <row r="48" ht="27.95" customHeight="1" x14ac:dyDescent="0.2"/>
    <row r="49" ht="27.95" customHeight="1" x14ac:dyDescent="0.2"/>
    <row r="50" ht="27.95" customHeight="1" x14ac:dyDescent="0.2"/>
  </sheetData>
  <sheetProtection sheet="1" objects="1" scenarios="1"/>
  <mergeCells count="8">
    <mergeCell ref="B2:Q2"/>
    <mergeCell ref="B7:Q7"/>
    <mergeCell ref="B3:C3"/>
    <mergeCell ref="K3:L3"/>
    <mergeCell ref="B4:C4"/>
    <mergeCell ref="D4:H4"/>
    <mergeCell ref="B5:C5"/>
    <mergeCell ref="D5:H5"/>
  </mergeCells>
  <dataValidations xWindow="556" yWindow="585" count="11">
    <dataValidation type="date" errorStyle="information" allowBlank="1" showInputMessage="1" showErrorMessage="1" errorTitle="In der Einrichtung seit" error="Sie können das Datum eintragen, seit dem der/die Auszubildende sich in Ihrer Einrichtung befindet" sqref="I12:I31" xr:uid="{8DE4DD84-489B-4090-BB26-44541C6CEC2B}">
      <formula1>43831</formula1>
      <formula2>46022</formula2>
    </dataValidation>
    <dataValidation type="list" operator="greaterThanOrEqual" allowBlank="1" showInputMessage="1" sqref="L12:L31" xr:uid="{7BD6A69C-2F63-4E87-9EC3-6A7305645166}">
      <formula1>"1 = Hauptschulabschluss,2 = Fachoberschulreife (Mittlere Reife),3 = Fachholschulreife,4 = Allgemeine Hochschulreife,5 = Sonstige schulische Vorbildung"</formula1>
    </dataValidation>
    <dataValidation type="custom" allowBlank="1" showInputMessage="1" showErrorMessage="1" errorTitle="Falscher Wert" error="Bitte geben Sie die Ausbildungsvergütung des jetzigen Semesters an." promptTitle="monatliche Ausbildungsvergütung" prompt="Bitte geben Sie die derzeitige monatliche Ausbildungsvergütung des Studenten an." sqref="J12:J31" xr:uid="{727C8D38-A9DB-44BA-A49B-5D69923DAA16}">
      <formula1>J12&lt;2100</formula1>
    </dataValidation>
    <dataValidation type="list" allowBlank="1" showInputMessage="1" showErrorMessage="1" sqref="M12:M31" xr:uid="{76C1A5D3-A234-4C06-8225-49D27EC6807A}">
      <formula1>$S$12:$S$19</formula1>
    </dataValidation>
    <dataValidation type="list" allowBlank="1" showInputMessage="1" showErrorMessage="1" sqref="F12:F31" xr:uid="{B9D6D906-7ABC-4419-81A2-AB1265959DEC}">
      <formula1>"männlich,weiblich,divers,ohne Angabe"</formula1>
    </dataValidation>
    <dataValidation type="date" allowBlank="1" showInputMessage="1" showErrorMessage="1" errorTitle="Falsches Geburtsdatum" error="Geben Sie bitte ein gültiges Geburtsdatum ein" sqref="E12:E31" xr:uid="{C283D3F3-C340-45CA-BF05-5C91959C619E}">
      <formula1>20090</formula1>
      <formula2>41274</formula2>
    </dataValidation>
    <dataValidation type="date" operator="greaterThanOrEqual" allowBlank="1" showInputMessage="1" showErrorMessage="1" sqref="H12:H31" xr:uid="{E552D3FF-F0B4-4F69-BE38-9AA439E7F69E}">
      <formula1>43831</formula1>
    </dataValidation>
    <dataValidation type="list" errorStyle="information" allowBlank="1" showInputMessage="1" showErrorMessage="1" errorTitle="Beginn des Studiums" error="Bitte wählen Sie ein vorgegebenes Datum aus." promptTitle="Studienbeginn" prompt="Bitte geben Sie den Beginn des Studiums an. Es wird nur die Regelstudienzeit von maximal 8 Semestern nach Studienbeginn finanziert. _x000a__x000a_Eine Meldung der Kosten erfolgt nur zum_x000a_1. Semester, zum 3. Semester und_x000a_zum 5. Semester." sqref="G12:G31" xr:uid="{759D1816-6A54-438C-B95A-7A1334FFF378}">
      <formula1>"01.04.2021,01.10.2021,01.04.2022,01.10.2022,01.04.2023,01.10.2023,01.04.2024,01.10.2024,01.04.2025,01.10.2025"</formula1>
    </dataValidation>
    <dataValidation type="list" allowBlank="1" showInputMessage="1" showErrorMessage="1" sqref="N12:N31" xr:uid="{0887667B-729F-4520-AA07-64398045EFE8}">
      <formula1>$T$16:$T$18</formula1>
    </dataValidation>
    <dataValidation type="list" allowBlank="1" showInputMessage="1" showErrorMessage="1" sqref="Q12:Q31" xr:uid="{DFA83057-21C4-4AB8-ADB4-67F04904D7E9}">
      <formula1>$T$21:$T$23</formula1>
    </dataValidation>
    <dataValidation type="custom" allowBlank="1" showInputMessage="1" showErrorMessage="1" errorTitle="Falscher Wert" error="Die Arbeitgeber-Bruttokosten müssen höher als die Ausbildungsvergütungen sein" promptTitle="monatliche Arbeitgeber-Bruttok." prompt="Bitte geben Sie die derzeitigen Ø monatlichen Arbeitgeber-Bruttoksoten des Studenten an." sqref="K12:K31" xr:uid="{6B3AE17D-01AE-4CA4-9955-6C605890513C}">
      <formula1>K12&gt;J12</formula1>
    </dataValidation>
  </dataValidations>
  <pageMargins left="0.70866141732283472" right="0.31496062992125984" top="0.78740157480314965" bottom="0.78740157480314965" header="0.31496062992125984" footer="0.31496062992125984"/>
  <pageSetup paperSize="9" scale="40" orientation="landscape" r:id="rId1"/>
  <headerFooter>
    <oddFooter xml:space="preserve">&amp;L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9" tint="0.59999389629810485"/>
    <pageSetUpPr fitToPage="1"/>
  </sheetPr>
  <dimension ref="A1:C52"/>
  <sheetViews>
    <sheetView zoomScale="110" zoomScaleNormal="110" workbookViewId="0">
      <selection sqref="A1:C1"/>
    </sheetView>
  </sheetViews>
  <sheetFormatPr baseColWidth="10" defaultColWidth="11.42578125" defaultRowHeight="14.25" x14ac:dyDescent="0.2"/>
  <cols>
    <col min="1" max="1" width="55.42578125" style="29" customWidth="1"/>
    <col min="2" max="2" width="125.5703125" style="29" bestFit="1" customWidth="1"/>
    <col min="3" max="3" width="43" style="29" customWidth="1"/>
    <col min="4" max="16384" width="11.42578125" style="29"/>
  </cols>
  <sheetData>
    <row r="1" spans="1:3" ht="18" thickTop="1" thickBot="1" x14ac:dyDescent="0.25">
      <c r="A1" s="118" t="s">
        <v>111</v>
      </c>
      <c r="B1" s="118"/>
      <c r="C1" s="118"/>
    </row>
    <row r="2" spans="1:3" ht="15.75" thickTop="1" thickBot="1" x14ac:dyDescent="0.25">
      <c r="A2" s="30" t="s">
        <v>0</v>
      </c>
      <c r="B2" s="31" t="s">
        <v>50</v>
      </c>
      <c r="C2" s="31" t="s">
        <v>51</v>
      </c>
    </row>
    <row r="3" spans="1:3" ht="15.75" thickTop="1" thickBot="1" x14ac:dyDescent="0.25">
      <c r="A3" s="30" t="s">
        <v>46</v>
      </c>
      <c r="B3" s="31" t="s">
        <v>52</v>
      </c>
      <c r="C3" s="31" t="s">
        <v>53</v>
      </c>
    </row>
    <row r="4" spans="1:3" ht="15.75" thickTop="1" thickBot="1" x14ac:dyDescent="0.25">
      <c r="A4" s="30" t="s">
        <v>54</v>
      </c>
      <c r="B4" s="31" t="s">
        <v>55</v>
      </c>
      <c r="C4" s="42">
        <v>36526</v>
      </c>
    </row>
    <row r="5" spans="1:3" ht="15.75" thickTop="1" thickBot="1" x14ac:dyDescent="0.25">
      <c r="A5" s="30" t="s">
        <v>36</v>
      </c>
      <c r="B5" s="31" t="s">
        <v>103</v>
      </c>
      <c r="C5" s="31" t="s">
        <v>38</v>
      </c>
    </row>
    <row r="6" spans="1:3" ht="36.75" customHeight="1" thickTop="1" thickBot="1" x14ac:dyDescent="0.25">
      <c r="A6" s="30" t="s">
        <v>610</v>
      </c>
      <c r="B6" s="30" t="s">
        <v>71</v>
      </c>
      <c r="C6" s="42">
        <v>45748</v>
      </c>
    </row>
    <row r="7" spans="1:3" ht="36.75" customHeight="1" thickTop="1" thickBot="1" x14ac:dyDescent="0.25">
      <c r="A7" s="30" t="s">
        <v>65</v>
      </c>
      <c r="B7" s="30" t="s">
        <v>72</v>
      </c>
      <c r="C7" s="42">
        <v>46843</v>
      </c>
    </row>
    <row r="8" spans="1:3" s="36" customFormat="1" ht="15.75" thickTop="1" thickBot="1" x14ac:dyDescent="0.25">
      <c r="A8" s="30" t="s">
        <v>610</v>
      </c>
      <c r="B8" s="30" t="s">
        <v>611</v>
      </c>
      <c r="C8" s="42">
        <v>45792</v>
      </c>
    </row>
    <row r="9" spans="1:3" ht="30.75" thickTop="1" thickBot="1" x14ac:dyDescent="0.25">
      <c r="A9" s="30" t="s">
        <v>105</v>
      </c>
      <c r="B9" s="30" t="s">
        <v>88</v>
      </c>
      <c r="C9" s="30" t="s">
        <v>75</v>
      </c>
    </row>
    <row r="10" spans="1:3" ht="15.75" thickTop="1" thickBot="1" x14ac:dyDescent="0.25">
      <c r="A10" s="30" t="s">
        <v>33</v>
      </c>
      <c r="B10" s="31" t="s">
        <v>56</v>
      </c>
      <c r="C10" s="31" t="s">
        <v>34</v>
      </c>
    </row>
    <row r="11" spans="1:3" ht="15.75" thickTop="1" thickBot="1" x14ac:dyDescent="0.25">
      <c r="A11" s="33" t="s">
        <v>64</v>
      </c>
      <c r="B11" s="31" t="s">
        <v>66</v>
      </c>
      <c r="C11" s="43">
        <v>0.75</v>
      </c>
    </row>
    <row r="12" spans="1:3" ht="30.75" thickTop="1" thickBot="1" x14ac:dyDescent="0.25">
      <c r="A12" s="30" t="s">
        <v>67</v>
      </c>
      <c r="B12" s="30" t="s">
        <v>98</v>
      </c>
      <c r="C12" s="44">
        <v>1340.69</v>
      </c>
    </row>
    <row r="13" spans="1:3" ht="44.25" thickTop="1" thickBot="1" x14ac:dyDescent="0.25">
      <c r="A13" s="30" t="s">
        <v>68</v>
      </c>
      <c r="B13" s="34" t="s">
        <v>94</v>
      </c>
      <c r="C13" s="44">
        <v>1675.86</v>
      </c>
    </row>
    <row r="14" spans="1:3" ht="30" thickTop="1" thickBot="1" x14ac:dyDescent="0.25">
      <c r="A14" s="30" t="s">
        <v>69</v>
      </c>
      <c r="B14" s="35" t="s">
        <v>73</v>
      </c>
      <c r="C14" s="32" t="s">
        <v>93</v>
      </c>
    </row>
    <row r="15" spans="1:3" ht="18" thickTop="1" thickBot="1" x14ac:dyDescent="0.25">
      <c r="A15" s="119" t="s">
        <v>591</v>
      </c>
      <c r="B15" s="119"/>
      <c r="C15" s="119"/>
    </row>
    <row r="16" spans="1:3" s="36" customFormat="1" ht="15.75" thickTop="1" thickBot="1" x14ac:dyDescent="0.25">
      <c r="A16" s="30" t="s">
        <v>0</v>
      </c>
      <c r="B16" s="31" t="s">
        <v>50</v>
      </c>
      <c r="C16" s="31" t="s">
        <v>51</v>
      </c>
    </row>
    <row r="17" spans="1:3" s="36" customFormat="1" ht="15.75" thickTop="1" thickBot="1" x14ac:dyDescent="0.25">
      <c r="A17" s="30" t="s">
        <v>46</v>
      </c>
      <c r="B17" s="31" t="s">
        <v>52</v>
      </c>
      <c r="C17" s="31" t="s">
        <v>53</v>
      </c>
    </row>
    <row r="18" spans="1:3" s="36" customFormat="1" ht="15.75" thickTop="1" thickBot="1" x14ac:dyDescent="0.25">
      <c r="A18" s="30" t="s">
        <v>54</v>
      </c>
      <c r="B18" s="31" t="s">
        <v>55</v>
      </c>
      <c r="C18" s="42">
        <v>36526</v>
      </c>
    </row>
    <row r="19" spans="1:3" s="36" customFormat="1" ht="15.75" thickTop="1" thickBot="1" x14ac:dyDescent="0.25">
      <c r="A19" s="30" t="s">
        <v>36</v>
      </c>
      <c r="B19" s="31" t="s">
        <v>103</v>
      </c>
      <c r="C19" s="31" t="s">
        <v>38</v>
      </c>
    </row>
    <row r="20" spans="1:3" s="36" customFormat="1" ht="15.75" thickTop="1" thickBot="1" x14ac:dyDescent="0.25">
      <c r="A20" s="30" t="s">
        <v>610</v>
      </c>
      <c r="B20" s="30" t="s">
        <v>611</v>
      </c>
      <c r="C20" s="42">
        <v>45383</v>
      </c>
    </row>
    <row r="21" spans="1:3" s="36" customFormat="1" ht="30" thickTop="1" thickBot="1" x14ac:dyDescent="0.25">
      <c r="A21" s="30" t="s">
        <v>65</v>
      </c>
      <c r="B21" s="30" t="s">
        <v>72</v>
      </c>
      <c r="C21" s="42">
        <v>46477</v>
      </c>
    </row>
    <row r="22" spans="1:3" s="36" customFormat="1" ht="20.100000000000001" customHeight="1" thickTop="1" thickBot="1" x14ac:dyDescent="0.25">
      <c r="A22" s="30" t="s">
        <v>108</v>
      </c>
      <c r="B22" s="30" t="s">
        <v>112</v>
      </c>
      <c r="C22" s="42">
        <v>45792</v>
      </c>
    </row>
    <row r="23" spans="1:3" s="36" customFormat="1" ht="30.75" thickTop="1" thickBot="1" x14ac:dyDescent="0.25">
      <c r="A23" s="33" t="s">
        <v>102</v>
      </c>
      <c r="B23" s="30" t="s">
        <v>100</v>
      </c>
      <c r="C23" s="44">
        <v>1402.07</v>
      </c>
    </row>
    <row r="24" spans="1:3" s="36" customFormat="1" ht="44.25" thickTop="1" thickBot="1" x14ac:dyDescent="0.25">
      <c r="A24" s="33" t="s">
        <v>581</v>
      </c>
      <c r="B24" s="30" t="s">
        <v>580</v>
      </c>
      <c r="C24" s="44">
        <v>1752.59</v>
      </c>
    </row>
    <row r="25" spans="1:3" s="36" customFormat="1" ht="30" thickTop="1" thickBot="1" x14ac:dyDescent="0.25">
      <c r="A25" s="33" t="s">
        <v>95</v>
      </c>
      <c r="B25" s="37" t="s">
        <v>96</v>
      </c>
      <c r="C25" s="45">
        <v>5000</v>
      </c>
    </row>
    <row r="26" spans="1:3" s="36" customFormat="1" ht="173.1" customHeight="1" thickTop="1" thickBot="1" x14ac:dyDescent="0.25">
      <c r="A26" s="33" t="s">
        <v>92</v>
      </c>
      <c r="B26" s="37" t="s">
        <v>89</v>
      </c>
      <c r="C26" s="38" t="s">
        <v>90</v>
      </c>
    </row>
    <row r="27" spans="1:3" s="36" customFormat="1" ht="102.75" thickTop="1" thickBot="1" x14ac:dyDescent="0.25">
      <c r="A27" s="33" t="s">
        <v>87</v>
      </c>
      <c r="B27" s="37" t="s">
        <v>588</v>
      </c>
      <c r="C27" s="38" t="s">
        <v>90</v>
      </c>
    </row>
    <row r="28" spans="1:3" s="36" customFormat="1" ht="30" thickTop="1" thickBot="1" x14ac:dyDescent="0.25">
      <c r="A28" s="30" t="s">
        <v>69</v>
      </c>
      <c r="B28" s="39" t="s">
        <v>97</v>
      </c>
      <c r="C28" s="31" t="s">
        <v>93</v>
      </c>
    </row>
    <row r="29" spans="1:3" ht="17.45" customHeight="1" thickTop="1" thickBot="1" x14ac:dyDescent="0.25">
      <c r="A29" s="120" t="s">
        <v>589</v>
      </c>
      <c r="B29" s="120"/>
      <c r="C29" s="120"/>
    </row>
    <row r="30" spans="1:3" ht="15" customHeight="1" thickTop="1" thickBot="1" x14ac:dyDescent="0.25">
      <c r="A30" s="30" t="s">
        <v>0</v>
      </c>
      <c r="B30" s="31" t="s">
        <v>612</v>
      </c>
      <c r="C30" s="31" t="s">
        <v>51</v>
      </c>
    </row>
    <row r="31" spans="1:3" ht="15" customHeight="1" thickTop="1" thickBot="1" x14ac:dyDescent="0.25">
      <c r="A31" s="30" t="s">
        <v>46</v>
      </c>
      <c r="B31" s="31" t="s">
        <v>613</v>
      </c>
      <c r="C31" s="31" t="s">
        <v>53</v>
      </c>
    </row>
    <row r="32" spans="1:3" ht="15" customHeight="1" thickTop="1" thickBot="1" x14ac:dyDescent="0.25">
      <c r="A32" s="30" t="s">
        <v>54</v>
      </c>
      <c r="B32" s="31" t="s">
        <v>614</v>
      </c>
      <c r="C32" s="42">
        <v>36526</v>
      </c>
    </row>
    <row r="33" spans="1:3" ht="15" customHeight="1" thickTop="1" thickBot="1" x14ac:dyDescent="0.25">
      <c r="A33" s="30" t="s">
        <v>36</v>
      </c>
      <c r="B33" s="31" t="s">
        <v>103</v>
      </c>
      <c r="C33" s="31" t="s">
        <v>38</v>
      </c>
    </row>
    <row r="34" spans="1:3" ht="29.45" customHeight="1" thickTop="1" thickBot="1" x14ac:dyDescent="0.25">
      <c r="A34" s="30" t="s">
        <v>570</v>
      </c>
      <c r="B34" s="30" t="s">
        <v>568</v>
      </c>
      <c r="C34" s="42">
        <v>45748</v>
      </c>
    </row>
    <row r="35" spans="1:3" ht="29.45" customHeight="1" thickTop="1" thickBot="1" x14ac:dyDescent="0.25">
      <c r="A35" s="30" t="s">
        <v>571</v>
      </c>
      <c r="B35" s="30" t="s">
        <v>572</v>
      </c>
      <c r="C35" s="42">
        <v>47208</v>
      </c>
    </row>
    <row r="36" spans="1:3" ht="20.100000000000001" customHeight="1" thickTop="1" thickBot="1" x14ac:dyDescent="0.25">
      <c r="A36" s="30" t="s">
        <v>114</v>
      </c>
      <c r="B36" s="30" t="s">
        <v>573</v>
      </c>
      <c r="C36" s="42">
        <v>45778</v>
      </c>
    </row>
    <row r="37" spans="1:3" ht="29.45" customHeight="1" thickTop="1" thickBot="1" x14ac:dyDescent="0.25">
      <c r="A37" s="33" t="s">
        <v>574</v>
      </c>
      <c r="B37" s="30" t="s">
        <v>575</v>
      </c>
      <c r="C37" s="44">
        <v>1200</v>
      </c>
    </row>
    <row r="38" spans="1:3" ht="42.95" customHeight="1" thickTop="1" thickBot="1" x14ac:dyDescent="0.25">
      <c r="A38" s="33" t="s">
        <v>582</v>
      </c>
      <c r="B38" s="30" t="s">
        <v>580</v>
      </c>
      <c r="C38" s="44">
        <v>1500</v>
      </c>
    </row>
    <row r="39" spans="1:3" ht="29.45" customHeight="1" thickTop="1" thickBot="1" x14ac:dyDescent="0.25">
      <c r="A39" s="33" t="s">
        <v>122</v>
      </c>
      <c r="B39" s="63" t="s">
        <v>576</v>
      </c>
      <c r="C39" s="32" t="s">
        <v>564</v>
      </c>
    </row>
    <row r="40" spans="1:3" ht="29.45" customHeight="1" thickTop="1" thickBot="1" x14ac:dyDescent="0.25">
      <c r="A40" s="33" t="s">
        <v>131</v>
      </c>
      <c r="B40" s="63" t="s">
        <v>576</v>
      </c>
      <c r="C40" s="32" t="s">
        <v>577</v>
      </c>
    </row>
    <row r="41" spans="1:3" ht="29.45" customHeight="1" thickTop="1" thickBot="1" x14ac:dyDescent="0.25">
      <c r="A41" s="33" t="s">
        <v>594</v>
      </c>
      <c r="B41" s="63" t="s">
        <v>576</v>
      </c>
      <c r="C41" s="65" t="s">
        <v>597</v>
      </c>
    </row>
    <row r="42" spans="1:3" ht="29.45" customHeight="1" thickTop="1" thickBot="1" x14ac:dyDescent="0.25">
      <c r="A42" s="33" t="s">
        <v>132</v>
      </c>
      <c r="B42" s="30" t="s">
        <v>578</v>
      </c>
      <c r="C42" s="62">
        <v>0</v>
      </c>
    </row>
    <row r="43" spans="1:3" ht="29.45" customHeight="1" thickTop="1" thickBot="1" x14ac:dyDescent="0.25">
      <c r="A43" s="33" t="s">
        <v>566</v>
      </c>
      <c r="B43" s="30" t="s">
        <v>615</v>
      </c>
      <c r="C43" s="32" t="s">
        <v>567</v>
      </c>
    </row>
    <row r="44" spans="1:3" ht="29.45" customHeight="1" thickTop="1" thickBot="1" x14ac:dyDescent="0.25">
      <c r="A44" s="33" t="s">
        <v>48</v>
      </c>
      <c r="B44" s="63" t="s">
        <v>576</v>
      </c>
      <c r="C44" s="65" t="s">
        <v>606</v>
      </c>
    </row>
    <row r="45" spans="1:3" ht="30" customHeight="1" thickTop="1" x14ac:dyDescent="0.2"/>
    <row r="47" spans="1:3" ht="57" customHeight="1" x14ac:dyDescent="0.2"/>
    <row r="48" spans="1:3" ht="60" customHeight="1" x14ac:dyDescent="0.2"/>
    <row r="49" ht="24.75" customHeight="1" x14ac:dyDescent="0.2"/>
    <row r="50" ht="30" customHeight="1" x14ac:dyDescent="0.2"/>
    <row r="51" ht="24.95" customHeight="1" x14ac:dyDescent="0.2"/>
    <row r="52" ht="95.25" customHeight="1" x14ac:dyDescent="0.2"/>
  </sheetData>
  <sheetProtection sheet="1" objects="1" scenarios="1"/>
  <mergeCells count="3">
    <mergeCell ref="A1:C1"/>
    <mergeCell ref="A15:C15"/>
    <mergeCell ref="A29:C29"/>
  </mergeCells>
  <pageMargins left="0.70866141732283472" right="0.70866141732283472" top="0.78740157480314965" bottom="0.78740157480314965" header="0.31496062992125984" footer="0.31496062992125984"/>
  <pageSetup paperSize="9" scale="58" fitToHeight="0" orientation="landscape" r:id="rId1"/>
  <rowBreaks count="1" manualBreakCount="1">
    <brk id="26" max="2" man="1"/>
  </rowBreaks>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F166-CC0D-493A-A690-0F4F80F2CD28}">
  <sheetPr>
    <tabColor rgb="FFFFFF99"/>
    <pageSetUpPr fitToPage="1"/>
  </sheetPr>
  <dimension ref="A1:N56"/>
  <sheetViews>
    <sheetView zoomScaleNormal="100" workbookViewId="0"/>
  </sheetViews>
  <sheetFormatPr baseColWidth="10" defaultRowHeight="10.5" x14ac:dyDescent="0.15"/>
  <cols>
    <col min="1" max="1" width="11.140625" style="50" customWidth="1"/>
    <col min="2" max="2" width="26.140625" style="50" customWidth="1"/>
    <col min="3" max="3" width="1.140625" style="50" customWidth="1"/>
    <col min="4" max="4" width="11.140625" style="50" customWidth="1"/>
    <col min="5" max="5" width="26.140625" style="50" customWidth="1"/>
    <col min="6" max="6" width="1.140625" style="50" customWidth="1"/>
    <col min="7" max="7" width="11.140625" style="50" customWidth="1"/>
    <col min="8" max="8" width="26.140625" style="50" customWidth="1"/>
    <col min="9" max="9" width="1.140625" style="50" customWidth="1"/>
    <col min="10" max="10" width="11.140625" style="50" customWidth="1"/>
    <col min="11" max="11" width="26.140625" style="50" customWidth="1"/>
    <col min="12" max="12" width="1.140625" style="50" customWidth="1"/>
    <col min="13" max="13" width="11.140625" style="50" customWidth="1"/>
    <col min="14" max="14" width="26.140625" style="50" customWidth="1"/>
    <col min="15" max="256" width="10.85546875" style="50"/>
    <col min="257" max="257" width="10.140625" style="50" bestFit="1" customWidth="1"/>
    <col min="258" max="258" width="19.140625" style="50" customWidth="1"/>
    <col min="259" max="259" width="1.140625" style="50" customWidth="1"/>
    <col min="260" max="261" width="10.85546875" style="50"/>
    <col min="262" max="262" width="1.140625" style="50" customWidth="1"/>
    <col min="263" max="264" width="10.85546875" style="50"/>
    <col min="265" max="265" width="1.140625" style="50" customWidth="1"/>
    <col min="266" max="267" width="10.85546875" style="50"/>
    <col min="268" max="268" width="1.140625" style="50" customWidth="1"/>
    <col min="269" max="512" width="10.85546875" style="50"/>
    <col min="513" max="513" width="10.140625" style="50" bestFit="1" customWidth="1"/>
    <col min="514" max="514" width="19.140625" style="50" customWidth="1"/>
    <col min="515" max="515" width="1.140625" style="50" customWidth="1"/>
    <col min="516" max="517" width="10.85546875" style="50"/>
    <col min="518" max="518" width="1.140625" style="50" customWidth="1"/>
    <col min="519" max="520" width="10.85546875" style="50"/>
    <col min="521" max="521" width="1.140625" style="50" customWidth="1"/>
    <col min="522" max="523" width="10.85546875" style="50"/>
    <col min="524" max="524" width="1.140625" style="50" customWidth="1"/>
    <col min="525" max="768" width="10.85546875" style="50"/>
    <col min="769" max="769" width="10.140625" style="50" bestFit="1" customWidth="1"/>
    <col min="770" max="770" width="19.140625" style="50" customWidth="1"/>
    <col min="771" max="771" width="1.140625" style="50" customWidth="1"/>
    <col min="772" max="773" width="10.85546875" style="50"/>
    <col min="774" max="774" width="1.140625" style="50" customWidth="1"/>
    <col min="775" max="776" width="10.85546875" style="50"/>
    <col min="777" max="777" width="1.140625" style="50" customWidth="1"/>
    <col min="778" max="779" width="10.85546875" style="50"/>
    <col min="780" max="780" width="1.140625" style="50" customWidth="1"/>
    <col min="781" max="1024" width="10.85546875" style="50"/>
    <col min="1025" max="1025" width="10.140625" style="50" bestFit="1" customWidth="1"/>
    <col min="1026" max="1026" width="19.140625" style="50" customWidth="1"/>
    <col min="1027" max="1027" width="1.140625" style="50" customWidth="1"/>
    <col min="1028" max="1029" width="10.85546875" style="50"/>
    <col min="1030" max="1030" width="1.140625" style="50" customWidth="1"/>
    <col min="1031" max="1032" width="10.85546875" style="50"/>
    <col min="1033" max="1033" width="1.140625" style="50" customWidth="1"/>
    <col min="1034" max="1035" width="10.85546875" style="50"/>
    <col min="1036" max="1036" width="1.140625" style="50" customWidth="1"/>
    <col min="1037" max="1280" width="10.85546875" style="50"/>
    <col min="1281" max="1281" width="10.140625" style="50" bestFit="1" customWidth="1"/>
    <col min="1282" max="1282" width="19.140625" style="50" customWidth="1"/>
    <col min="1283" max="1283" width="1.140625" style="50" customWidth="1"/>
    <col min="1284" max="1285" width="10.85546875" style="50"/>
    <col min="1286" max="1286" width="1.140625" style="50" customWidth="1"/>
    <col min="1287" max="1288" width="10.85546875" style="50"/>
    <col min="1289" max="1289" width="1.140625" style="50" customWidth="1"/>
    <col min="1290" max="1291" width="10.85546875" style="50"/>
    <col min="1292" max="1292" width="1.140625" style="50" customWidth="1"/>
    <col min="1293" max="1536" width="10.85546875" style="50"/>
    <col min="1537" max="1537" width="10.140625" style="50" bestFit="1" customWidth="1"/>
    <col min="1538" max="1538" width="19.140625" style="50" customWidth="1"/>
    <col min="1539" max="1539" width="1.140625" style="50" customWidth="1"/>
    <col min="1540" max="1541" width="10.85546875" style="50"/>
    <col min="1542" max="1542" width="1.140625" style="50" customWidth="1"/>
    <col min="1543" max="1544" width="10.85546875" style="50"/>
    <col min="1545" max="1545" width="1.140625" style="50" customWidth="1"/>
    <col min="1546" max="1547" width="10.85546875" style="50"/>
    <col min="1548" max="1548" width="1.140625" style="50" customWidth="1"/>
    <col min="1549" max="1792" width="10.85546875" style="50"/>
    <col min="1793" max="1793" width="10.140625" style="50" bestFit="1" customWidth="1"/>
    <col min="1794" max="1794" width="19.140625" style="50" customWidth="1"/>
    <col min="1795" max="1795" width="1.140625" style="50" customWidth="1"/>
    <col min="1796" max="1797" width="10.85546875" style="50"/>
    <col min="1798" max="1798" width="1.140625" style="50" customWidth="1"/>
    <col min="1799" max="1800" width="10.85546875" style="50"/>
    <col min="1801" max="1801" width="1.140625" style="50" customWidth="1"/>
    <col min="1802" max="1803" width="10.85546875" style="50"/>
    <col min="1804" max="1804" width="1.140625" style="50" customWidth="1"/>
    <col min="1805" max="2048" width="10.85546875" style="50"/>
    <col min="2049" max="2049" width="10.140625" style="50" bestFit="1" customWidth="1"/>
    <col min="2050" max="2050" width="19.140625" style="50" customWidth="1"/>
    <col min="2051" max="2051" width="1.140625" style="50" customWidth="1"/>
    <col min="2052" max="2053" width="10.85546875" style="50"/>
    <col min="2054" max="2054" width="1.140625" style="50" customWidth="1"/>
    <col min="2055" max="2056" width="10.85546875" style="50"/>
    <col min="2057" max="2057" width="1.140625" style="50" customWidth="1"/>
    <col min="2058" max="2059" width="10.85546875" style="50"/>
    <col min="2060" max="2060" width="1.140625" style="50" customWidth="1"/>
    <col min="2061" max="2304" width="10.85546875" style="50"/>
    <col min="2305" max="2305" width="10.140625" style="50" bestFit="1" customWidth="1"/>
    <col min="2306" max="2306" width="19.140625" style="50" customWidth="1"/>
    <col min="2307" max="2307" width="1.140625" style="50" customWidth="1"/>
    <col min="2308" max="2309" width="10.85546875" style="50"/>
    <col min="2310" max="2310" width="1.140625" style="50" customWidth="1"/>
    <col min="2311" max="2312" width="10.85546875" style="50"/>
    <col min="2313" max="2313" width="1.140625" style="50" customWidth="1"/>
    <col min="2314" max="2315" width="10.85546875" style="50"/>
    <col min="2316" max="2316" width="1.140625" style="50" customWidth="1"/>
    <col min="2317" max="2560" width="10.85546875" style="50"/>
    <col min="2561" max="2561" width="10.140625" style="50" bestFit="1" customWidth="1"/>
    <col min="2562" max="2562" width="19.140625" style="50" customWidth="1"/>
    <col min="2563" max="2563" width="1.140625" style="50" customWidth="1"/>
    <col min="2564" max="2565" width="10.85546875" style="50"/>
    <col min="2566" max="2566" width="1.140625" style="50" customWidth="1"/>
    <col min="2567" max="2568" width="10.85546875" style="50"/>
    <col min="2569" max="2569" width="1.140625" style="50" customWidth="1"/>
    <col min="2570" max="2571" width="10.85546875" style="50"/>
    <col min="2572" max="2572" width="1.140625" style="50" customWidth="1"/>
    <col min="2573" max="2816" width="10.85546875" style="50"/>
    <col min="2817" max="2817" width="10.140625" style="50" bestFit="1" customWidth="1"/>
    <col min="2818" max="2818" width="19.140625" style="50" customWidth="1"/>
    <col min="2819" max="2819" width="1.140625" style="50" customWidth="1"/>
    <col min="2820" max="2821" width="10.85546875" style="50"/>
    <col min="2822" max="2822" width="1.140625" style="50" customWidth="1"/>
    <col min="2823" max="2824" width="10.85546875" style="50"/>
    <col min="2825" max="2825" width="1.140625" style="50" customWidth="1"/>
    <col min="2826" max="2827" width="10.85546875" style="50"/>
    <col min="2828" max="2828" width="1.140625" style="50" customWidth="1"/>
    <col min="2829" max="3072" width="10.85546875" style="50"/>
    <col min="3073" max="3073" width="10.140625" style="50" bestFit="1" customWidth="1"/>
    <col min="3074" max="3074" width="19.140625" style="50" customWidth="1"/>
    <col min="3075" max="3075" width="1.140625" style="50" customWidth="1"/>
    <col min="3076" max="3077" width="10.85546875" style="50"/>
    <col min="3078" max="3078" width="1.140625" style="50" customWidth="1"/>
    <col min="3079" max="3080" width="10.85546875" style="50"/>
    <col min="3081" max="3081" width="1.140625" style="50" customWidth="1"/>
    <col min="3082" max="3083" width="10.85546875" style="50"/>
    <col min="3084" max="3084" width="1.140625" style="50" customWidth="1"/>
    <col min="3085" max="3328" width="10.85546875" style="50"/>
    <col min="3329" max="3329" width="10.140625" style="50" bestFit="1" customWidth="1"/>
    <col min="3330" max="3330" width="19.140625" style="50" customWidth="1"/>
    <col min="3331" max="3331" width="1.140625" style="50" customWidth="1"/>
    <col min="3332" max="3333" width="10.85546875" style="50"/>
    <col min="3334" max="3334" width="1.140625" style="50" customWidth="1"/>
    <col min="3335" max="3336" width="10.85546875" style="50"/>
    <col min="3337" max="3337" width="1.140625" style="50" customWidth="1"/>
    <col min="3338" max="3339" width="10.85546875" style="50"/>
    <col min="3340" max="3340" width="1.140625" style="50" customWidth="1"/>
    <col min="3341" max="3584" width="10.85546875" style="50"/>
    <col min="3585" max="3585" width="10.140625" style="50" bestFit="1" customWidth="1"/>
    <col min="3586" max="3586" width="19.140625" style="50" customWidth="1"/>
    <col min="3587" max="3587" width="1.140625" style="50" customWidth="1"/>
    <col min="3588" max="3589" width="10.85546875" style="50"/>
    <col min="3590" max="3590" width="1.140625" style="50" customWidth="1"/>
    <col min="3591" max="3592" width="10.85546875" style="50"/>
    <col min="3593" max="3593" width="1.140625" style="50" customWidth="1"/>
    <col min="3594" max="3595" width="10.85546875" style="50"/>
    <col min="3596" max="3596" width="1.140625" style="50" customWidth="1"/>
    <col min="3597" max="3840" width="10.85546875" style="50"/>
    <col min="3841" max="3841" width="10.140625" style="50" bestFit="1" customWidth="1"/>
    <col min="3842" max="3842" width="19.140625" style="50" customWidth="1"/>
    <col min="3843" max="3843" width="1.140625" style="50" customWidth="1"/>
    <col min="3844" max="3845" width="10.85546875" style="50"/>
    <col min="3846" max="3846" width="1.140625" style="50" customWidth="1"/>
    <col min="3847" max="3848" width="10.85546875" style="50"/>
    <col min="3849" max="3849" width="1.140625" style="50" customWidth="1"/>
    <col min="3850" max="3851" width="10.85546875" style="50"/>
    <col min="3852" max="3852" width="1.140625" style="50" customWidth="1"/>
    <col min="3853" max="4096" width="10.85546875" style="50"/>
    <col min="4097" max="4097" width="10.140625" style="50" bestFit="1" customWidth="1"/>
    <col min="4098" max="4098" width="19.140625" style="50" customWidth="1"/>
    <col min="4099" max="4099" width="1.140625" style="50" customWidth="1"/>
    <col min="4100" max="4101" width="10.85546875" style="50"/>
    <col min="4102" max="4102" width="1.140625" style="50" customWidth="1"/>
    <col min="4103" max="4104" width="10.85546875" style="50"/>
    <col min="4105" max="4105" width="1.140625" style="50" customWidth="1"/>
    <col min="4106" max="4107" width="10.85546875" style="50"/>
    <col min="4108" max="4108" width="1.140625" style="50" customWidth="1"/>
    <col min="4109" max="4352" width="10.85546875" style="50"/>
    <col min="4353" max="4353" width="10.140625" style="50" bestFit="1" customWidth="1"/>
    <col min="4354" max="4354" width="19.140625" style="50" customWidth="1"/>
    <col min="4355" max="4355" width="1.140625" style="50" customWidth="1"/>
    <col min="4356" max="4357" width="10.85546875" style="50"/>
    <col min="4358" max="4358" width="1.140625" style="50" customWidth="1"/>
    <col min="4359" max="4360" width="10.85546875" style="50"/>
    <col min="4361" max="4361" width="1.140625" style="50" customWidth="1"/>
    <col min="4362" max="4363" width="10.85546875" style="50"/>
    <col min="4364" max="4364" width="1.140625" style="50" customWidth="1"/>
    <col min="4365" max="4608" width="10.85546875" style="50"/>
    <col min="4609" max="4609" width="10.140625" style="50" bestFit="1" customWidth="1"/>
    <col min="4610" max="4610" width="19.140625" style="50" customWidth="1"/>
    <col min="4611" max="4611" width="1.140625" style="50" customWidth="1"/>
    <col min="4612" max="4613" width="10.85546875" style="50"/>
    <col min="4614" max="4614" width="1.140625" style="50" customWidth="1"/>
    <col min="4615" max="4616" width="10.85546875" style="50"/>
    <col min="4617" max="4617" width="1.140625" style="50" customWidth="1"/>
    <col min="4618" max="4619" width="10.85546875" style="50"/>
    <col min="4620" max="4620" width="1.140625" style="50" customWidth="1"/>
    <col min="4621" max="4864" width="10.85546875" style="50"/>
    <col min="4865" max="4865" width="10.140625" style="50" bestFit="1" customWidth="1"/>
    <col min="4866" max="4866" width="19.140625" style="50" customWidth="1"/>
    <col min="4867" max="4867" width="1.140625" style="50" customWidth="1"/>
    <col min="4868" max="4869" width="10.85546875" style="50"/>
    <col min="4870" max="4870" width="1.140625" style="50" customWidth="1"/>
    <col min="4871" max="4872" width="10.85546875" style="50"/>
    <col min="4873" max="4873" width="1.140625" style="50" customWidth="1"/>
    <col min="4874" max="4875" width="10.85546875" style="50"/>
    <col min="4876" max="4876" width="1.140625" style="50" customWidth="1"/>
    <col min="4877" max="5120" width="10.85546875" style="50"/>
    <col min="5121" max="5121" width="10.140625" style="50" bestFit="1" customWidth="1"/>
    <col min="5122" max="5122" width="19.140625" style="50" customWidth="1"/>
    <col min="5123" max="5123" width="1.140625" style="50" customWidth="1"/>
    <col min="5124" max="5125" width="10.85546875" style="50"/>
    <col min="5126" max="5126" width="1.140625" style="50" customWidth="1"/>
    <col min="5127" max="5128" width="10.85546875" style="50"/>
    <col min="5129" max="5129" width="1.140625" style="50" customWidth="1"/>
    <col min="5130" max="5131" width="10.85546875" style="50"/>
    <col min="5132" max="5132" width="1.140625" style="50" customWidth="1"/>
    <col min="5133" max="5376" width="10.85546875" style="50"/>
    <col min="5377" max="5377" width="10.140625" style="50" bestFit="1" customWidth="1"/>
    <col min="5378" max="5378" width="19.140625" style="50" customWidth="1"/>
    <col min="5379" max="5379" width="1.140625" style="50" customWidth="1"/>
    <col min="5380" max="5381" width="10.85546875" style="50"/>
    <col min="5382" max="5382" width="1.140625" style="50" customWidth="1"/>
    <col min="5383" max="5384" width="10.85546875" style="50"/>
    <col min="5385" max="5385" width="1.140625" style="50" customWidth="1"/>
    <col min="5386" max="5387" width="10.85546875" style="50"/>
    <col min="5388" max="5388" width="1.140625" style="50" customWidth="1"/>
    <col min="5389" max="5632" width="10.85546875" style="50"/>
    <col min="5633" max="5633" width="10.140625" style="50" bestFit="1" customWidth="1"/>
    <col min="5634" max="5634" width="19.140625" style="50" customWidth="1"/>
    <col min="5635" max="5635" width="1.140625" style="50" customWidth="1"/>
    <col min="5636" max="5637" width="10.85546875" style="50"/>
    <col min="5638" max="5638" width="1.140625" style="50" customWidth="1"/>
    <col min="5639" max="5640" width="10.85546875" style="50"/>
    <col min="5641" max="5641" width="1.140625" style="50" customWidth="1"/>
    <col min="5642" max="5643" width="10.85546875" style="50"/>
    <col min="5644" max="5644" width="1.140625" style="50" customWidth="1"/>
    <col min="5645" max="5888" width="10.85546875" style="50"/>
    <col min="5889" max="5889" width="10.140625" style="50" bestFit="1" customWidth="1"/>
    <col min="5890" max="5890" width="19.140625" style="50" customWidth="1"/>
    <col min="5891" max="5891" width="1.140625" style="50" customWidth="1"/>
    <col min="5892" max="5893" width="10.85546875" style="50"/>
    <col min="5894" max="5894" width="1.140625" style="50" customWidth="1"/>
    <col min="5895" max="5896" width="10.85546875" style="50"/>
    <col min="5897" max="5897" width="1.140625" style="50" customWidth="1"/>
    <col min="5898" max="5899" width="10.85546875" style="50"/>
    <col min="5900" max="5900" width="1.140625" style="50" customWidth="1"/>
    <col min="5901" max="6144" width="10.85546875" style="50"/>
    <col min="6145" max="6145" width="10.140625" style="50" bestFit="1" customWidth="1"/>
    <col min="6146" max="6146" width="19.140625" style="50" customWidth="1"/>
    <col min="6147" max="6147" width="1.140625" style="50" customWidth="1"/>
    <col min="6148" max="6149" width="10.85546875" style="50"/>
    <col min="6150" max="6150" width="1.140625" style="50" customWidth="1"/>
    <col min="6151" max="6152" width="10.85546875" style="50"/>
    <col min="6153" max="6153" width="1.140625" style="50" customWidth="1"/>
    <col min="6154" max="6155" width="10.85546875" style="50"/>
    <col min="6156" max="6156" width="1.140625" style="50" customWidth="1"/>
    <col min="6157" max="6400" width="10.85546875" style="50"/>
    <col min="6401" max="6401" width="10.140625" style="50" bestFit="1" customWidth="1"/>
    <col min="6402" max="6402" width="19.140625" style="50" customWidth="1"/>
    <col min="6403" max="6403" width="1.140625" style="50" customWidth="1"/>
    <col min="6404" max="6405" width="10.85546875" style="50"/>
    <col min="6406" max="6406" width="1.140625" style="50" customWidth="1"/>
    <col min="6407" max="6408" width="10.85546875" style="50"/>
    <col min="6409" max="6409" width="1.140625" style="50" customWidth="1"/>
    <col min="6410" max="6411" width="10.85546875" style="50"/>
    <col min="6412" max="6412" width="1.140625" style="50" customWidth="1"/>
    <col min="6413" max="6656" width="10.85546875" style="50"/>
    <col min="6657" max="6657" width="10.140625" style="50" bestFit="1" customWidth="1"/>
    <col min="6658" max="6658" width="19.140625" style="50" customWidth="1"/>
    <col min="6659" max="6659" width="1.140625" style="50" customWidth="1"/>
    <col min="6660" max="6661" width="10.85546875" style="50"/>
    <col min="6662" max="6662" width="1.140625" style="50" customWidth="1"/>
    <col min="6663" max="6664" width="10.85546875" style="50"/>
    <col min="6665" max="6665" width="1.140625" style="50" customWidth="1"/>
    <col min="6666" max="6667" width="10.85546875" style="50"/>
    <col min="6668" max="6668" width="1.140625" style="50" customWidth="1"/>
    <col min="6669" max="6912" width="10.85546875" style="50"/>
    <col min="6913" max="6913" width="10.140625" style="50" bestFit="1" customWidth="1"/>
    <col min="6914" max="6914" width="19.140625" style="50" customWidth="1"/>
    <col min="6915" max="6915" width="1.140625" style="50" customWidth="1"/>
    <col min="6916" max="6917" width="10.85546875" style="50"/>
    <col min="6918" max="6918" width="1.140625" style="50" customWidth="1"/>
    <col min="6919" max="6920" width="10.85546875" style="50"/>
    <col min="6921" max="6921" width="1.140625" style="50" customWidth="1"/>
    <col min="6922" max="6923" width="10.85546875" style="50"/>
    <col min="6924" max="6924" width="1.140625" style="50" customWidth="1"/>
    <col min="6925" max="7168" width="10.85546875" style="50"/>
    <col min="7169" max="7169" width="10.140625" style="50" bestFit="1" customWidth="1"/>
    <col min="7170" max="7170" width="19.140625" style="50" customWidth="1"/>
    <col min="7171" max="7171" width="1.140625" style="50" customWidth="1"/>
    <col min="7172" max="7173" width="10.85546875" style="50"/>
    <col min="7174" max="7174" width="1.140625" style="50" customWidth="1"/>
    <col min="7175" max="7176" width="10.85546875" style="50"/>
    <col min="7177" max="7177" width="1.140625" style="50" customWidth="1"/>
    <col min="7178" max="7179" width="10.85546875" style="50"/>
    <col min="7180" max="7180" width="1.140625" style="50" customWidth="1"/>
    <col min="7181" max="7424" width="10.85546875" style="50"/>
    <col min="7425" max="7425" width="10.140625" style="50" bestFit="1" customWidth="1"/>
    <col min="7426" max="7426" width="19.140625" style="50" customWidth="1"/>
    <col min="7427" max="7427" width="1.140625" style="50" customWidth="1"/>
    <col min="7428" max="7429" width="10.85546875" style="50"/>
    <col min="7430" max="7430" width="1.140625" style="50" customWidth="1"/>
    <col min="7431" max="7432" width="10.85546875" style="50"/>
    <col min="7433" max="7433" width="1.140625" style="50" customWidth="1"/>
    <col min="7434" max="7435" width="10.85546875" style="50"/>
    <col min="7436" max="7436" width="1.140625" style="50" customWidth="1"/>
    <col min="7437" max="7680" width="10.85546875" style="50"/>
    <col min="7681" max="7681" width="10.140625" style="50" bestFit="1" customWidth="1"/>
    <col min="7682" max="7682" width="19.140625" style="50" customWidth="1"/>
    <col min="7683" max="7683" width="1.140625" style="50" customWidth="1"/>
    <col min="7684" max="7685" width="10.85546875" style="50"/>
    <col min="7686" max="7686" width="1.140625" style="50" customWidth="1"/>
    <col min="7687" max="7688" width="10.85546875" style="50"/>
    <col min="7689" max="7689" width="1.140625" style="50" customWidth="1"/>
    <col min="7690" max="7691" width="10.85546875" style="50"/>
    <col min="7692" max="7692" width="1.140625" style="50" customWidth="1"/>
    <col min="7693" max="7936" width="10.85546875" style="50"/>
    <col min="7937" max="7937" width="10.140625" style="50" bestFit="1" customWidth="1"/>
    <col min="7938" max="7938" width="19.140625" style="50" customWidth="1"/>
    <col min="7939" max="7939" width="1.140625" style="50" customWidth="1"/>
    <col min="7940" max="7941" width="10.85546875" style="50"/>
    <col min="7942" max="7942" width="1.140625" style="50" customWidth="1"/>
    <col min="7943" max="7944" width="10.85546875" style="50"/>
    <col min="7945" max="7945" width="1.140625" style="50" customWidth="1"/>
    <col min="7946" max="7947" width="10.85546875" style="50"/>
    <col min="7948" max="7948" width="1.140625" style="50" customWidth="1"/>
    <col min="7949" max="8192" width="10.85546875" style="50"/>
    <col min="8193" max="8193" width="10.140625" style="50" bestFit="1" customWidth="1"/>
    <col min="8194" max="8194" width="19.140625" style="50" customWidth="1"/>
    <col min="8195" max="8195" width="1.140625" style="50" customWidth="1"/>
    <col min="8196" max="8197" width="10.85546875" style="50"/>
    <col min="8198" max="8198" width="1.140625" style="50" customWidth="1"/>
    <col min="8199" max="8200" width="10.85546875" style="50"/>
    <col min="8201" max="8201" width="1.140625" style="50" customWidth="1"/>
    <col min="8202" max="8203" width="10.85546875" style="50"/>
    <col min="8204" max="8204" width="1.140625" style="50" customWidth="1"/>
    <col min="8205" max="8448" width="10.85546875" style="50"/>
    <col min="8449" max="8449" width="10.140625" style="50" bestFit="1" customWidth="1"/>
    <col min="8450" max="8450" width="19.140625" style="50" customWidth="1"/>
    <col min="8451" max="8451" width="1.140625" style="50" customWidth="1"/>
    <col min="8452" max="8453" width="10.85546875" style="50"/>
    <col min="8454" max="8454" width="1.140625" style="50" customWidth="1"/>
    <col min="8455" max="8456" width="10.85546875" style="50"/>
    <col min="8457" max="8457" width="1.140625" style="50" customWidth="1"/>
    <col min="8458" max="8459" width="10.85546875" style="50"/>
    <col min="8460" max="8460" width="1.140625" style="50" customWidth="1"/>
    <col min="8461" max="8704" width="10.85546875" style="50"/>
    <col min="8705" max="8705" width="10.140625" style="50" bestFit="1" customWidth="1"/>
    <col min="8706" max="8706" width="19.140625" style="50" customWidth="1"/>
    <col min="8707" max="8707" width="1.140625" style="50" customWidth="1"/>
    <col min="8708" max="8709" width="10.85546875" style="50"/>
    <col min="8710" max="8710" width="1.140625" style="50" customWidth="1"/>
    <col min="8711" max="8712" width="10.85546875" style="50"/>
    <col min="8713" max="8713" width="1.140625" style="50" customWidth="1"/>
    <col min="8714" max="8715" width="10.85546875" style="50"/>
    <col min="8716" max="8716" width="1.140625" style="50" customWidth="1"/>
    <col min="8717" max="8960" width="10.85546875" style="50"/>
    <col min="8961" max="8961" width="10.140625" style="50" bestFit="1" customWidth="1"/>
    <col min="8962" max="8962" width="19.140625" style="50" customWidth="1"/>
    <col min="8963" max="8963" width="1.140625" style="50" customWidth="1"/>
    <col min="8964" max="8965" width="10.85546875" style="50"/>
    <col min="8966" max="8966" width="1.140625" style="50" customWidth="1"/>
    <col min="8967" max="8968" width="10.85546875" style="50"/>
    <col min="8969" max="8969" width="1.140625" style="50" customWidth="1"/>
    <col min="8970" max="8971" width="10.85546875" style="50"/>
    <col min="8972" max="8972" width="1.140625" style="50" customWidth="1"/>
    <col min="8973" max="9216" width="10.85546875" style="50"/>
    <col min="9217" max="9217" width="10.140625" style="50" bestFit="1" customWidth="1"/>
    <col min="9218" max="9218" width="19.140625" style="50" customWidth="1"/>
    <col min="9219" max="9219" width="1.140625" style="50" customWidth="1"/>
    <col min="9220" max="9221" width="10.85546875" style="50"/>
    <col min="9222" max="9222" width="1.140625" style="50" customWidth="1"/>
    <col min="9223" max="9224" width="10.85546875" style="50"/>
    <col min="9225" max="9225" width="1.140625" style="50" customWidth="1"/>
    <col min="9226" max="9227" width="10.85546875" style="50"/>
    <col min="9228" max="9228" width="1.140625" style="50" customWidth="1"/>
    <col min="9229" max="9472" width="10.85546875" style="50"/>
    <col min="9473" max="9473" width="10.140625" style="50" bestFit="1" customWidth="1"/>
    <col min="9474" max="9474" width="19.140625" style="50" customWidth="1"/>
    <col min="9475" max="9475" width="1.140625" style="50" customWidth="1"/>
    <col min="9476" max="9477" width="10.85546875" style="50"/>
    <col min="9478" max="9478" width="1.140625" style="50" customWidth="1"/>
    <col min="9479" max="9480" width="10.85546875" style="50"/>
    <col min="9481" max="9481" width="1.140625" style="50" customWidth="1"/>
    <col min="9482" max="9483" width="10.85546875" style="50"/>
    <col min="9484" max="9484" width="1.140625" style="50" customWidth="1"/>
    <col min="9485" max="9728" width="10.85546875" style="50"/>
    <col min="9729" max="9729" width="10.140625" style="50" bestFit="1" customWidth="1"/>
    <col min="9730" max="9730" width="19.140625" style="50" customWidth="1"/>
    <col min="9731" max="9731" width="1.140625" style="50" customWidth="1"/>
    <col min="9732" max="9733" width="10.85546875" style="50"/>
    <col min="9734" max="9734" width="1.140625" style="50" customWidth="1"/>
    <col min="9735" max="9736" width="10.85546875" style="50"/>
    <col min="9737" max="9737" width="1.140625" style="50" customWidth="1"/>
    <col min="9738" max="9739" width="10.85546875" style="50"/>
    <col min="9740" max="9740" width="1.140625" style="50" customWidth="1"/>
    <col min="9741" max="9984" width="10.85546875" style="50"/>
    <col min="9985" max="9985" width="10.140625" style="50" bestFit="1" customWidth="1"/>
    <col min="9986" max="9986" width="19.140625" style="50" customWidth="1"/>
    <col min="9987" max="9987" width="1.140625" style="50" customWidth="1"/>
    <col min="9988" max="9989" width="10.85546875" style="50"/>
    <col min="9990" max="9990" width="1.140625" style="50" customWidth="1"/>
    <col min="9991" max="9992" width="10.85546875" style="50"/>
    <col min="9993" max="9993" width="1.140625" style="50" customWidth="1"/>
    <col min="9994" max="9995" width="10.85546875" style="50"/>
    <col min="9996" max="9996" width="1.140625" style="50" customWidth="1"/>
    <col min="9997" max="10240" width="10.85546875" style="50"/>
    <col min="10241" max="10241" width="10.140625" style="50" bestFit="1" customWidth="1"/>
    <col min="10242" max="10242" width="19.140625" style="50" customWidth="1"/>
    <col min="10243" max="10243" width="1.140625" style="50" customWidth="1"/>
    <col min="10244" max="10245" width="10.85546875" style="50"/>
    <col min="10246" max="10246" width="1.140625" style="50" customWidth="1"/>
    <col min="10247" max="10248" width="10.85546875" style="50"/>
    <col min="10249" max="10249" width="1.140625" style="50" customWidth="1"/>
    <col min="10250" max="10251" width="10.85546875" style="50"/>
    <col min="10252" max="10252" width="1.140625" style="50" customWidth="1"/>
    <col min="10253" max="10496" width="10.85546875" style="50"/>
    <col min="10497" max="10497" width="10.140625" style="50" bestFit="1" customWidth="1"/>
    <col min="10498" max="10498" width="19.140625" style="50" customWidth="1"/>
    <col min="10499" max="10499" width="1.140625" style="50" customWidth="1"/>
    <col min="10500" max="10501" width="10.85546875" style="50"/>
    <col min="10502" max="10502" width="1.140625" style="50" customWidth="1"/>
    <col min="10503" max="10504" width="10.85546875" style="50"/>
    <col min="10505" max="10505" width="1.140625" style="50" customWidth="1"/>
    <col min="10506" max="10507" width="10.85546875" style="50"/>
    <col min="10508" max="10508" width="1.140625" style="50" customWidth="1"/>
    <col min="10509" max="10752" width="10.85546875" style="50"/>
    <col min="10753" max="10753" width="10.140625" style="50" bestFit="1" customWidth="1"/>
    <col min="10754" max="10754" width="19.140625" style="50" customWidth="1"/>
    <col min="10755" max="10755" width="1.140625" style="50" customWidth="1"/>
    <col min="10756" max="10757" width="10.85546875" style="50"/>
    <col min="10758" max="10758" width="1.140625" style="50" customWidth="1"/>
    <col min="10759" max="10760" width="10.85546875" style="50"/>
    <col min="10761" max="10761" width="1.140625" style="50" customWidth="1"/>
    <col min="10762" max="10763" width="10.85546875" style="50"/>
    <col min="10764" max="10764" width="1.140625" style="50" customWidth="1"/>
    <col min="10765" max="11008" width="10.85546875" style="50"/>
    <col min="11009" max="11009" width="10.140625" style="50" bestFit="1" customWidth="1"/>
    <col min="11010" max="11010" width="19.140625" style="50" customWidth="1"/>
    <col min="11011" max="11011" width="1.140625" style="50" customWidth="1"/>
    <col min="11012" max="11013" width="10.85546875" style="50"/>
    <col min="11014" max="11014" width="1.140625" style="50" customWidth="1"/>
    <col min="11015" max="11016" width="10.85546875" style="50"/>
    <col min="11017" max="11017" width="1.140625" style="50" customWidth="1"/>
    <col min="11018" max="11019" width="10.85546875" style="50"/>
    <col min="11020" max="11020" width="1.140625" style="50" customWidth="1"/>
    <col min="11021" max="11264" width="10.85546875" style="50"/>
    <col min="11265" max="11265" width="10.140625" style="50" bestFit="1" customWidth="1"/>
    <col min="11266" max="11266" width="19.140625" style="50" customWidth="1"/>
    <col min="11267" max="11267" width="1.140625" style="50" customWidth="1"/>
    <col min="11268" max="11269" width="10.85546875" style="50"/>
    <col min="11270" max="11270" width="1.140625" style="50" customWidth="1"/>
    <col min="11271" max="11272" width="10.85546875" style="50"/>
    <col min="11273" max="11273" width="1.140625" style="50" customWidth="1"/>
    <col min="11274" max="11275" width="10.85546875" style="50"/>
    <col min="11276" max="11276" width="1.140625" style="50" customWidth="1"/>
    <col min="11277" max="11520" width="10.85546875" style="50"/>
    <col min="11521" max="11521" width="10.140625" style="50" bestFit="1" customWidth="1"/>
    <col min="11522" max="11522" width="19.140625" style="50" customWidth="1"/>
    <col min="11523" max="11523" width="1.140625" style="50" customWidth="1"/>
    <col min="11524" max="11525" width="10.85546875" style="50"/>
    <col min="11526" max="11526" width="1.140625" style="50" customWidth="1"/>
    <col min="11527" max="11528" width="10.85546875" style="50"/>
    <col min="11529" max="11529" width="1.140625" style="50" customWidth="1"/>
    <col min="11530" max="11531" width="10.85546875" style="50"/>
    <col min="11532" max="11532" width="1.140625" style="50" customWidth="1"/>
    <col min="11533" max="11776" width="10.85546875" style="50"/>
    <col min="11777" max="11777" width="10.140625" style="50" bestFit="1" customWidth="1"/>
    <col min="11778" max="11778" width="19.140625" style="50" customWidth="1"/>
    <col min="11779" max="11779" width="1.140625" style="50" customWidth="1"/>
    <col min="11780" max="11781" width="10.85546875" style="50"/>
    <col min="11782" max="11782" width="1.140625" style="50" customWidth="1"/>
    <col min="11783" max="11784" width="10.85546875" style="50"/>
    <col min="11785" max="11785" width="1.140625" style="50" customWidth="1"/>
    <col min="11786" max="11787" width="10.85546875" style="50"/>
    <col min="11788" max="11788" width="1.140625" style="50" customWidth="1"/>
    <col min="11789" max="12032" width="10.85546875" style="50"/>
    <col min="12033" max="12033" width="10.140625" style="50" bestFit="1" customWidth="1"/>
    <col min="12034" max="12034" width="19.140625" style="50" customWidth="1"/>
    <col min="12035" max="12035" width="1.140625" style="50" customWidth="1"/>
    <col min="12036" max="12037" width="10.85546875" style="50"/>
    <col min="12038" max="12038" width="1.140625" style="50" customWidth="1"/>
    <col min="12039" max="12040" width="10.85546875" style="50"/>
    <col min="12041" max="12041" width="1.140625" style="50" customWidth="1"/>
    <col min="12042" max="12043" width="10.85546875" style="50"/>
    <col min="12044" max="12044" width="1.140625" style="50" customWidth="1"/>
    <col min="12045" max="12288" width="10.85546875" style="50"/>
    <col min="12289" max="12289" width="10.140625" style="50" bestFit="1" customWidth="1"/>
    <col min="12290" max="12290" width="19.140625" style="50" customWidth="1"/>
    <col min="12291" max="12291" width="1.140625" style="50" customWidth="1"/>
    <col min="12292" max="12293" width="10.85546875" style="50"/>
    <col min="12294" max="12294" width="1.140625" style="50" customWidth="1"/>
    <col min="12295" max="12296" width="10.85546875" style="50"/>
    <col min="12297" max="12297" width="1.140625" style="50" customWidth="1"/>
    <col min="12298" max="12299" width="10.85546875" style="50"/>
    <col min="12300" max="12300" width="1.140625" style="50" customWidth="1"/>
    <col min="12301" max="12544" width="10.85546875" style="50"/>
    <col min="12545" max="12545" width="10.140625" style="50" bestFit="1" customWidth="1"/>
    <col min="12546" max="12546" width="19.140625" style="50" customWidth="1"/>
    <col min="12547" max="12547" width="1.140625" style="50" customWidth="1"/>
    <col min="12548" max="12549" width="10.85546875" style="50"/>
    <col min="12550" max="12550" width="1.140625" style="50" customWidth="1"/>
    <col min="12551" max="12552" width="10.85546875" style="50"/>
    <col min="12553" max="12553" width="1.140625" style="50" customWidth="1"/>
    <col min="12554" max="12555" width="10.85546875" style="50"/>
    <col min="12556" max="12556" width="1.140625" style="50" customWidth="1"/>
    <col min="12557" max="12800" width="10.85546875" style="50"/>
    <col min="12801" max="12801" width="10.140625" style="50" bestFit="1" customWidth="1"/>
    <col min="12802" max="12802" width="19.140625" style="50" customWidth="1"/>
    <col min="12803" max="12803" width="1.140625" style="50" customWidth="1"/>
    <col min="12804" max="12805" width="10.85546875" style="50"/>
    <col min="12806" max="12806" width="1.140625" style="50" customWidth="1"/>
    <col min="12807" max="12808" width="10.85546875" style="50"/>
    <col min="12809" max="12809" width="1.140625" style="50" customWidth="1"/>
    <col min="12810" max="12811" width="10.85546875" style="50"/>
    <col min="12812" max="12812" width="1.140625" style="50" customWidth="1"/>
    <col min="12813" max="13056" width="10.85546875" style="50"/>
    <col min="13057" max="13057" width="10.140625" style="50" bestFit="1" customWidth="1"/>
    <col min="13058" max="13058" width="19.140625" style="50" customWidth="1"/>
    <col min="13059" max="13059" width="1.140625" style="50" customWidth="1"/>
    <col min="13060" max="13061" width="10.85546875" style="50"/>
    <col min="13062" max="13062" width="1.140625" style="50" customWidth="1"/>
    <col min="13063" max="13064" width="10.85546875" style="50"/>
    <col min="13065" max="13065" width="1.140625" style="50" customWidth="1"/>
    <col min="13066" max="13067" width="10.85546875" style="50"/>
    <col min="13068" max="13068" width="1.140625" style="50" customWidth="1"/>
    <col min="13069" max="13312" width="10.85546875" style="50"/>
    <col min="13313" max="13313" width="10.140625" style="50" bestFit="1" customWidth="1"/>
    <col min="13314" max="13314" width="19.140625" style="50" customWidth="1"/>
    <col min="13315" max="13315" width="1.140625" style="50" customWidth="1"/>
    <col min="13316" max="13317" width="10.85546875" style="50"/>
    <col min="13318" max="13318" width="1.140625" style="50" customWidth="1"/>
    <col min="13319" max="13320" width="10.85546875" style="50"/>
    <col min="13321" max="13321" width="1.140625" style="50" customWidth="1"/>
    <col min="13322" max="13323" width="10.85546875" style="50"/>
    <col min="13324" max="13324" width="1.140625" style="50" customWidth="1"/>
    <col min="13325" max="13568" width="10.85546875" style="50"/>
    <col min="13569" max="13569" width="10.140625" style="50" bestFit="1" customWidth="1"/>
    <col min="13570" max="13570" width="19.140625" style="50" customWidth="1"/>
    <col min="13571" max="13571" width="1.140625" style="50" customWidth="1"/>
    <col min="13572" max="13573" width="10.85546875" style="50"/>
    <col min="13574" max="13574" width="1.140625" style="50" customWidth="1"/>
    <col min="13575" max="13576" width="10.85546875" style="50"/>
    <col min="13577" max="13577" width="1.140625" style="50" customWidth="1"/>
    <col min="13578" max="13579" width="10.85546875" style="50"/>
    <col min="13580" max="13580" width="1.140625" style="50" customWidth="1"/>
    <col min="13581" max="13824" width="10.85546875" style="50"/>
    <col min="13825" max="13825" width="10.140625" style="50" bestFit="1" customWidth="1"/>
    <col min="13826" max="13826" width="19.140625" style="50" customWidth="1"/>
    <col min="13827" max="13827" width="1.140625" style="50" customWidth="1"/>
    <col min="13828" max="13829" width="10.85546875" style="50"/>
    <col min="13830" max="13830" width="1.140625" style="50" customWidth="1"/>
    <col min="13831" max="13832" width="10.85546875" style="50"/>
    <col min="13833" max="13833" width="1.140625" style="50" customWidth="1"/>
    <col min="13834" max="13835" width="10.85546875" style="50"/>
    <col min="13836" max="13836" width="1.140625" style="50" customWidth="1"/>
    <col min="13837" max="14080" width="10.85546875" style="50"/>
    <col min="14081" max="14081" width="10.140625" style="50" bestFit="1" customWidth="1"/>
    <col min="14082" max="14082" width="19.140625" style="50" customWidth="1"/>
    <col min="14083" max="14083" width="1.140625" style="50" customWidth="1"/>
    <col min="14084" max="14085" width="10.85546875" style="50"/>
    <col min="14086" max="14086" width="1.140625" style="50" customWidth="1"/>
    <col min="14087" max="14088" width="10.85546875" style="50"/>
    <col min="14089" max="14089" width="1.140625" style="50" customWidth="1"/>
    <col min="14090" max="14091" width="10.85546875" style="50"/>
    <col min="14092" max="14092" width="1.140625" style="50" customWidth="1"/>
    <col min="14093" max="14336" width="10.85546875" style="50"/>
    <col min="14337" max="14337" width="10.140625" style="50" bestFit="1" customWidth="1"/>
    <col min="14338" max="14338" width="19.140625" style="50" customWidth="1"/>
    <col min="14339" max="14339" width="1.140625" style="50" customWidth="1"/>
    <col min="14340" max="14341" width="10.85546875" style="50"/>
    <col min="14342" max="14342" width="1.140625" style="50" customWidth="1"/>
    <col min="14343" max="14344" width="10.85546875" style="50"/>
    <col min="14345" max="14345" width="1.140625" style="50" customWidth="1"/>
    <col min="14346" max="14347" width="10.85546875" style="50"/>
    <col min="14348" max="14348" width="1.140625" style="50" customWidth="1"/>
    <col min="14349" max="14592" width="10.85546875" style="50"/>
    <col min="14593" max="14593" width="10.140625" style="50" bestFit="1" customWidth="1"/>
    <col min="14594" max="14594" width="19.140625" style="50" customWidth="1"/>
    <col min="14595" max="14595" width="1.140625" style="50" customWidth="1"/>
    <col min="14596" max="14597" width="10.85546875" style="50"/>
    <col min="14598" max="14598" width="1.140625" style="50" customWidth="1"/>
    <col min="14599" max="14600" width="10.85546875" style="50"/>
    <col min="14601" max="14601" width="1.140625" style="50" customWidth="1"/>
    <col min="14602" max="14603" width="10.85546875" style="50"/>
    <col min="14604" max="14604" width="1.140625" style="50" customWidth="1"/>
    <col min="14605" max="14848" width="10.85546875" style="50"/>
    <col min="14849" max="14849" width="10.140625" style="50" bestFit="1" customWidth="1"/>
    <col min="14850" max="14850" width="19.140625" style="50" customWidth="1"/>
    <col min="14851" max="14851" width="1.140625" style="50" customWidth="1"/>
    <col min="14852" max="14853" width="10.85546875" style="50"/>
    <col min="14854" max="14854" width="1.140625" style="50" customWidth="1"/>
    <col min="14855" max="14856" width="10.85546875" style="50"/>
    <col min="14857" max="14857" width="1.140625" style="50" customWidth="1"/>
    <col min="14858" max="14859" width="10.85546875" style="50"/>
    <col min="14860" max="14860" width="1.140625" style="50" customWidth="1"/>
    <col min="14861" max="15104" width="10.85546875" style="50"/>
    <col min="15105" max="15105" width="10.140625" style="50" bestFit="1" customWidth="1"/>
    <col min="15106" max="15106" width="19.140625" style="50" customWidth="1"/>
    <col min="15107" max="15107" width="1.140625" style="50" customWidth="1"/>
    <col min="15108" max="15109" width="10.85546875" style="50"/>
    <col min="15110" max="15110" width="1.140625" style="50" customWidth="1"/>
    <col min="15111" max="15112" width="10.85546875" style="50"/>
    <col min="15113" max="15113" width="1.140625" style="50" customWidth="1"/>
    <col min="15114" max="15115" width="10.85546875" style="50"/>
    <col min="15116" max="15116" width="1.140625" style="50" customWidth="1"/>
    <col min="15117" max="15360" width="10.85546875" style="50"/>
    <col min="15361" max="15361" width="10.140625" style="50" bestFit="1" customWidth="1"/>
    <col min="15362" max="15362" width="19.140625" style="50" customWidth="1"/>
    <col min="15363" max="15363" width="1.140625" style="50" customWidth="1"/>
    <col min="15364" max="15365" width="10.85546875" style="50"/>
    <col min="15366" max="15366" width="1.140625" style="50" customWidth="1"/>
    <col min="15367" max="15368" width="10.85546875" style="50"/>
    <col min="15369" max="15369" width="1.140625" style="50" customWidth="1"/>
    <col min="15370" max="15371" width="10.85546875" style="50"/>
    <col min="15372" max="15372" width="1.140625" style="50" customWidth="1"/>
    <col min="15373" max="15616" width="10.85546875" style="50"/>
    <col min="15617" max="15617" width="10.140625" style="50" bestFit="1" customWidth="1"/>
    <col min="15618" max="15618" width="19.140625" style="50" customWidth="1"/>
    <col min="15619" max="15619" width="1.140625" style="50" customWidth="1"/>
    <col min="15620" max="15621" width="10.85546875" style="50"/>
    <col min="15622" max="15622" width="1.140625" style="50" customWidth="1"/>
    <col min="15623" max="15624" width="10.85546875" style="50"/>
    <col min="15625" max="15625" width="1.140625" style="50" customWidth="1"/>
    <col min="15626" max="15627" width="10.85546875" style="50"/>
    <col min="15628" max="15628" width="1.140625" style="50" customWidth="1"/>
    <col min="15629" max="15872" width="10.85546875" style="50"/>
    <col min="15873" max="15873" width="10.140625" style="50" bestFit="1" customWidth="1"/>
    <col min="15874" max="15874" width="19.140625" style="50" customWidth="1"/>
    <col min="15875" max="15875" width="1.140625" style="50" customWidth="1"/>
    <col min="15876" max="15877" width="10.85546875" style="50"/>
    <col min="15878" max="15878" width="1.140625" style="50" customWidth="1"/>
    <col min="15879" max="15880" width="10.85546875" style="50"/>
    <col min="15881" max="15881" width="1.140625" style="50" customWidth="1"/>
    <col min="15882" max="15883" width="10.85546875" style="50"/>
    <col min="15884" max="15884" width="1.140625" style="50" customWidth="1"/>
    <col min="15885" max="16128" width="10.85546875" style="50"/>
    <col min="16129" max="16129" width="10.140625" style="50" bestFit="1" customWidth="1"/>
    <col min="16130" max="16130" width="19.140625" style="50" customWidth="1"/>
    <col min="16131" max="16131" width="1.140625" style="50" customWidth="1"/>
    <col min="16132" max="16133" width="10.85546875" style="50"/>
    <col min="16134" max="16134" width="1.140625" style="50" customWidth="1"/>
    <col min="16135" max="16136" width="10.85546875" style="50"/>
    <col min="16137" max="16137" width="1.140625" style="50" customWidth="1"/>
    <col min="16138" max="16139" width="10.85546875" style="50"/>
    <col min="16140" max="16140" width="1.140625" style="50" customWidth="1"/>
    <col min="16141" max="16384" width="10.85546875" style="50"/>
  </cols>
  <sheetData>
    <row r="1" spans="1:14" ht="21.75" customHeight="1" x14ac:dyDescent="0.15">
      <c r="A1" s="49" t="s">
        <v>133</v>
      </c>
      <c r="B1" s="49" t="s">
        <v>134</v>
      </c>
    </row>
    <row r="2" spans="1:14" s="53" customFormat="1" ht="10.5" customHeight="1" x14ac:dyDescent="0.2">
      <c r="A2" s="51" t="s">
        <v>135</v>
      </c>
      <c r="B2" s="52" t="s">
        <v>136</v>
      </c>
      <c r="D2" s="54" t="s">
        <v>137</v>
      </c>
      <c r="E2" s="54" t="s">
        <v>138</v>
      </c>
      <c r="G2" s="55" t="s">
        <v>139</v>
      </c>
      <c r="H2" s="55" t="s">
        <v>140</v>
      </c>
      <c r="J2" s="56" t="s">
        <v>141</v>
      </c>
      <c r="K2" s="56" t="s">
        <v>142</v>
      </c>
      <c r="M2" s="57" t="s">
        <v>143</v>
      </c>
      <c r="N2" s="57" t="s">
        <v>144</v>
      </c>
    </row>
    <row r="3" spans="1:14" ht="10.5" customHeight="1" x14ac:dyDescent="0.2">
      <c r="A3" s="58" t="s">
        <v>145</v>
      </c>
      <c r="B3" s="58" t="s">
        <v>146</v>
      </c>
      <c r="D3" s="54" t="s">
        <v>147</v>
      </c>
      <c r="E3" s="54" t="s">
        <v>148</v>
      </c>
      <c r="G3" s="55" t="s">
        <v>149</v>
      </c>
      <c r="H3" s="55" t="s">
        <v>150</v>
      </c>
      <c r="J3" s="56" t="s">
        <v>151</v>
      </c>
      <c r="K3" s="56" t="s">
        <v>152</v>
      </c>
      <c r="M3" s="57" t="s">
        <v>153</v>
      </c>
      <c r="N3" s="57" t="s">
        <v>154</v>
      </c>
    </row>
    <row r="4" spans="1:14" ht="10.5" customHeight="1" x14ac:dyDescent="0.2">
      <c r="A4" s="58" t="s">
        <v>155</v>
      </c>
      <c r="B4" s="58" t="s">
        <v>156</v>
      </c>
      <c r="D4" s="54" t="s">
        <v>157</v>
      </c>
      <c r="E4" s="54" t="s">
        <v>158</v>
      </c>
      <c r="G4" s="55" t="s">
        <v>159</v>
      </c>
      <c r="H4" s="55" t="s">
        <v>160</v>
      </c>
      <c r="J4" s="56" t="s">
        <v>161</v>
      </c>
      <c r="K4" s="56" t="s">
        <v>162</v>
      </c>
      <c r="M4" s="57" t="s">
        <v>163</v>
      </c>
      <c r="N4" s="57" t="s">
        <v>164</v>
      </c>
    </row>
    <row r="5" spans="1:14" ht="10.5" customHeight="1" x14ac:dyDescent="0.2">
      <c r="A5" s="58" t="s">
        <v>165</v>
      </c>
      <c r="B5" s="58" t="s">
        <v>166</v>
      </c>
      <c r="D5" s="54" t="s">
        <v>167</v>
      </c>
      <c r="E5" s="54" t="s">
        <v>168</v>
      </c>
      <c r="G5" s="55" t="s">
        <v>169</v>
      </c>
      <c r="H5" s="55" t="s">
        <v>170</v>
      </c>
      <c r="J5" s="56" t="s">
        <v>171</v>
      </c>
      <c r="K5" s="56" t="s">
        <v>172</v>
      </c>
      <c r="M5" s="57" t="s">
        <v>173</v>
      </c>
      <c r="N5" s="57" t="s">
        <v>174</v>
      </c>
    </row>
    <row r="6" spans="1:14" ht="10.5" customHeight="1" x14ac:dyDescent="0.2">
      <c r="A6" s="58" t="s">
        <v>175</v>
      </c>
      <c r="B6" s="58" t="s">
        <v>176</v>
      </c>
      <c r="D6" s="54" t="s">
        <v>177</v>
      </c>
      <c r="E6" s="54" t="s">
        <v>178</v>
      </c>
      <c r="G6" s="55" t="s">
        <v>179</v>
      </c>
      <c r="H6" s="55" t="s">
        <v>180</v>
      </c>
      <c r="J6" s="56" t="s">
        <v>181</v>
      </c>
      <c r="K6" s="56" t="s">
        <v>182</v>
      </c>
      <c r="M6" s="57" t="s">
        <v>183</v>
      </c>
      <c r="N6" s="57" t="s">
        <v>184</v>
      </c>
    </row>
    <row r="7" spans="1:14" ht="10.5" customHeight="1" x14ac:dyDescent="0.2">
      <c r="A7" s="58" t="s">
        <v>185</v>
      </c>
      <c r="B7" s="58" t="s">
        <v>186</v>
      </c>
      <c r="D7" s="54" t="s">
        <v>187</v>
      </c>
      <c r="E7" s="54" t="s">
        <v>188</v>
      </c>
      <c r="G7" s="55" t="s">
        <v>189</v>
      </c>
      <c r="H7" s="55" t="s">
        <v>190</v>
      </c>
      <c r="J7" s="56" t="s">
        <v>191</v>
      </c>
      <c r="K7" s="56" t="s">
        <v>192</v>
      </c>
      <c r="M7" s="57" t="s">
        <v>193</v>
      </c>
      <c r="N7" s="57" t="s">
        <v>194</v>
      </c>
    </row>
    <row r="8" spans="1:14" ht="10.5" customHeight="1" x14ac:dyDescent="0.2">
      <c r="A8" s="58" t="s">
        <v>195</v>
      </c>
      <c r="B8" s="58" t="s">
        <v>196</v>
      </c>
      <c r="D8" s="54" t="s">
        <v>197</v>
      </c>
      <c r="E8" s="54" t="s">
        <v>198</v>
      </c>
      <c r="G8" s="55" t="s">
        <v>199</v>
      </c>
      <c r="H8" s="55" t="s">
        <v>200</v>
      </c>
      <c r="J8" s="56" t="s">
        <v>201</v>
      </c>
      <c r="K8" s="56" t="s">
        <v>202</v>
      </c>
      <c r="M8" s="57" t="s">
        <v>203</v>
      </c>
      <c r="N8" s="57" t="s">
        <v>204</v>
      </c>
    </row>
    <row r="9" spans="1:14" ht="10.5" customHeight="1" x14ac:dyDescent="0.2">
      <c r="A9" s="58" t="s">
        <v>205</v>
      </c>
      <c r="B9" s="58" t="s">
        <v>206</v>
      </c>
      <c r="D9" s="54" t="s">
        <v>207</v>
      </c>
      <c r="E9" s="54" t="s">
        <v>208</v>
      </c>
      <c r="G9" s="55" t="s">
        <v>209</v>
      </c>
      <c r="H9" s="55" t="s">
        <v>210</v>
      </c>
      <c r="J9" s="56" t="s">
        <v>211</v>
      </c>
      <c r="K9" s="56" t="s">
        <v>212</v>
      </c>
      <c r="M9" s="57" t="s">
        <v>213</v>
      </c>
      <c r="N9" s="57" t="s">
        <v>214</v>
      </c>
    </row>
    <row r="10" spans="1:14" ht="10.5" customHeight="1" x14ac:dyDescent="0.2">
      <c r="A10" s="58" t="s">
        <v>215</v>
      </c>
      <c r="B10" s="58" t="s">
        <v>216</v>
      </c>
      <c r="D10" s="54" t="s">
        <v>217</v>
      </c>
      <c r="E10" s="54" t="s">
        <v>218</v>
      </c>
      <c r="G10" s="55" t="s">
        <v>219</v>
      </c>
      <c r="H10" s="55" t="s">
        <v>220</v>
      </c>
      <c r="J10" s="56" t="s">
        <v>221</v>
      </c>
      <c r="K10" s="56" t="s">
        <v>222</v>
      </c>
      <c r="M10" s="57" t="s">
        <v>223</v>
      </c>
      <c r="N10" s="57" t="s">
        <v>224</v>
      </c>
    </row>
    <row r="11" spans="1:14" ht="10.5" customHeight="1" x14ac:dyDescent="0.2">
      <c r="A11" s="58" t="s">
        <v>225</v>
      </c>
      <c r="B11" s="58" t="s">
        <v>226</v>
      </c>
      <c r="D11" s="54" t="s">
        <v>227</v>
      </c>
      <c r="E11" s="54" t="s">
        <v>228</v>
      </c>
      <c r="G11" s="55" t="s">
        <v>229</v>
      </c>
      <c r="H11" s="55" t="s">
        <v>230</v>
      </c>
      <c r="J11" s="56" t="s">
        <v>231</v>
      </c>
      <c r="K11" s="56" t="s">
        <v>232</v>
      </c>
      <c r="M11" s="57" t="s">
        <v>233</v>
      </c>
      <c r="N11" s="57" t="s">
        <v>234</v>
      </c>
    </row>
    <row r="12" spans="1:14" ht="10.5" customHeight="1" x14ac:dyDescent="0.2">
      <c r="A12" s="58" t="s">
        <v>235</v>
      </c>
      <c r="B12" s="58" t="s">
        <v>236</v>
      </c>
      <c r="D12" s="54" t="s">
        <v>237</v>
      </c>
      <c r="E12" s="54" t="s">
        <v>238</v>
      </c>
      <c r="G12" s="55" t="s">
        <v>239</v>
      </c>
      <c r="H12" s="55" t="s">
        <v>240</v>
      </c>
      <c r="J12" s="56" t="s">
        <v>241</v>
      </c>
      <c r="K12" s="56" t="s">
        <v>242</v>
      </c>
      <c r="M12" s="57" t="s">
        <v>243</v>
      </c>
      <c r="N12" s="57" t="s">
        <v>244</v>
      </c>
    </row>
    <row r="13" spans="1:14" ht="10.5" customHeight="1" x14ac:dyDescent="0.2">
      <c r="A13" s="58" t="s">
        <v>245</v>
      </c>
      <c r="B13" s="58" t="s">
        <v>246</v>
      </c>
      <c r="D13" s="54" t="s">
        <v>247</v>
      </c>
      <c r="E13" s="54" t="s">
        <v>248</v>
      </c>
      <c r="G13" s="55" t="s">
        <v>249</v>
      </c>
      <c r="H13" s="55" t="s">
        <v>250</v>
      </c>
      <c r="J13" s="56" t="s">
        <v>251</v>
      </c>
      <c r="K13" s="56" t="s">
        <v>252</v>
      </c>
      <c r="M13" s="57" t="s">
        <v>253</v>
      </c>
      <c r="N13" s="57" t="s">
        <v>254</v>
      </c>
    </row>
    <row r="14" spans="1:14" ht="10.5" customHeight="1" x14ac:dyDescent="0.2">
      <c r="A14" s="58" t="s">
        <v>255</v>
      </c>
      <c r="B14" s="58" t="s">
        <v>256</v>
      </c>
      <c r="D14" s="54" t="s">
        <v>257</v>
      </c>
      <c r="E14" s="54" t="s">
        <v>258</v>
      </c>
      <c r="G14" s="55" t="s">
        <v>259</v>
      </c>
      <c r="H14" s="55" t="s">
        <v>260</v>
      </c>
      <c r="J14" s="56" t="s">
        <v>261</v>
      </c>
      <c r="K14" s="56" t="s">
        <v>262</v>
      </c>
      <c r="M14" s="57" t="s">
        <v>263</v>
      </c>
      <c r="N14" s="57" t="s">
        <v>264</v>
      </c>
    </row>
    <row r="15" spans="1:14" ht="10.5" customHeight="1" x14ac:dyDescent="0.2">
      <c r="A15" s="58" t="s">
        <v>265</v>
      </c>
      <c r="B15" s="58" t="s">
        <v>266</v>
      </c>
      <c r="D15" s="54" t="s">
        <v>267</v>
      </c>
      <c r="E15" s="54" t="s">
        <v>268</v>
      </c>
      <c r="G15" s="55" t="s">
        <v>269</v>
      </c>
      <c r="H15" s="55" t="s">
        <v>270</v>
      </c>
      <c r="J15" s="56" t="s">
        <v>271</v>
      </c>
      <c r="K15" s="56" t="s">
        <v>272</v>
      </c>
      <c r="M15" s="57" t="s">
        <v>273</v>
      </c>
      <c r="N15" s="57" t="s">
        <v>274</v>
      </c>
    </row>
    <row r="16" spans="1:14" ht="10.5" customHeight="1" x14ac:dyDescent="0.2">
      <c r="A16" s="58" t="s">
        <v>275</v>
      </c>
      <c r="B16" s="58" t="s">
        <v>276</v>
      </c>
      <c r="D16" s="54" t="s">
        <v>277</v>
      </c>
      <c r="E16" s="54" t="s">
        <v>278</v>
      </c>
      <c r="G16" s="55" t="s">
        <v>279</v>
      </c>
      <c r="H16" s="55" t="s">
        <v>280</v>
      </c>
      <c r="J16" s="56" t="s">
        <v>281</v>
      </c>
      <c r="K16" s="56" t="s">
        <v>282</v>
      </c>
      <c r="M16" s="57" t="s">
        <v>283</v>
      </c>
      <c r="N16" s="57" t="s">
        <v>284</v>
      </c>
    </row>
    <row r="17" spans="1:14" ht="10.5" customHeight="1" x14ac:dyDescent="0.2">
      <c r="A17" s="58" t="s">
        <v>285</v>
      </c>
      <c r="B17" s="58" t="s">
        <v>286</v>
      </c>
      <c r="D17" s="54" t="s">
        <v>287</v>
      </c>
      <c r="E17" s="54" t="s">
        <v>288</v>
      </c>
      <c r="G17" s="55" t="s">
        <v>289</v>
      </c>
      <c r="H17" s="55" t="s">
        <v>290</v>
      </c>
      <c r="J17" s="56" t="s">
        <v>291</v>
      </c>
      <c r="K17" s="56" t="s">
        <v>292</v>
      </c>
      <c r="M17" s="57" t="s">
        <v>293</v>
      </c>
      <c r="N17" s="57" t="s">
        <v>294</v>
      </c>
    </row>
    <row r="18" spans="1:14" ht="10.5" customHeight="1" x14ac:dyDescent="0.2">
      <c r="A18" s="58" t="s">
        <v>295</v>
      </c>
      <c r="B18" s="58" t="s">
        <v>296</v>
      </c>
      <c r="D18" s="54" t="s">
        <v>297</v>
      </c>
      <c r="E18" s="54" t="s">
        <v>298</v>
      </c>
      <c r="G18" s="55" t="s">
        <v>299</v>
      </c>
      <c r="H18" s="55" t="s">
        <v>300</v>
      </c>
      <c r="J18" s="56" t="s">
        <v>301</v>
      </c>
      <c r="K18" s="56" t="s">
        <v>302</v>
      </c>
      <c r="M18" s="57" t="s">
        <v>303</v>
      </c>
      <c r="N18" s="57" t="s">
        <v>304</v>
      </c>
    </row>
    <row r="19" spans="1:14" ht="10.5" customHeight="1" x14ac:dyDescent="0.2">
      <c r="A19" s="58" t="s">
        <v>305</v>
      </c>
      <c r="B19" s="58" t="s">
        <v>306</v>
      </c>
      <c r="D19" s="54" t="s">
        <v>307</v>
      </c>
      <c r="E19" s="54" t="s">
        <v>308</v>
      </c>
      <c r="G19" s="55" t="s">
        <v>309</v>
      </c>
      <c r="H19" s="55" t="s">
        <v>310</v>
      </c>
      <c r="J19" s="56" t="s">
        <v>311</v>
      </c>
      <c r="K19" s="56" t="s">
        <v>312</v>
      </c>
      <c r="M19" s="57" t="s">
        <v>313</v>
      </c>
      <c r="N19" s="57" t="s">
        <v>314</v>
      </c>
    </row>
    <row r="20" spans="1:14" ht="10.5" customHeight="1" x14ac:dyDescent="0.2">
      <c r="A20" s="58" t="s">
        <v>315</v>
      </c>
      <c r="B20" s="58" t="s">
        <v>316</v>
      </c>
      <c r="D20" s="54" t="s">
        <v>317</v>
      </c>
      <c r="E20" s="54" t="s">
        <v>318</v>
      </c>
      <c r="G20" s="55" t="s">
        <v>319</v>
      </c>
      <c r="H20" s="55" t="s">
        <v>320</v>
      </c>
      <c r="J20" s="56" t="s">
        <v>321</v>
      </c>
      <c r="K20" s="56" t="s">
        <v>322</v>
      </c>
      <c r="M20" s="57" t="s">
        <v>323</v>
      </c>
      <c r="N20" s="57" t="s">
        <v>324</v>
      </c>
    </row>
    <row r="21" spans="1:14" ht="10.5" customHeight="1" x14ac:dyDescent="0.2">
      <c r="A21" s="58" t="s">
        <v>325</v>
      </c>
      <c r="B21" s="58" t="s">
        <v>326</v>
      </c>
      <c r="D21" s="54" t="s">
        <v>327</v>
      </c>
      <c r="E21" s="54" t="s">
        <v>328</v>
      </c>
      <c r="G21" s="55" t="s">
        <v>329</v>
      </c>
      <c r="H21" s="55" t="s">
        <v>330</v>
      </c>
      <c r="J21" s="56" t="s">
        <v>331</v>
      </c>
      <c r="K21" s="56" t="s">
        <v>332</v>
      </c>
      <c r="M21" s="52" t="s">
        <v>333</v>
      </c>
      <c r="N21" s="52" t="s">
        <v>334</v>
      </c>
    </row>
    <row r="22" spans="1:14" ht="10.5" customHeight="1" x14ac:dyDescent="0.2">
      <c r="A22" s="58" t="s">
        <v>335</v>
      </c>
      <c r="B22" s="58" t="s">
        <v>336</v>
      </c>
      <c r="D22" s="54" t="s">
        <v>337</v>
      </c>
      <c r="E22" s="54" t="s">
        <v>338</v>
      </c>
      <c r="G22" s="55" t="s">
        <v>339</v>
      </c>
      <c r="H22" s="55" t="s">
        <v>340</v>
      </c>
      <c r="J22" s="56" t="s">
        <v>341</v>
      </c>
      <c r="K22" s="56" t="s">
        <v>342</v>
      </c>
      <c r="M22" s="52" t="s">
        <v>343</v>
      </c>
      <c r="N22" s="52" t="s">
        <v>344</v>
      </c>
    </row>
    <row r="23" spans="1:14" ht="10.5" customHeight="1" x14ac:dyDescent="0.2">
      <c r="A23" s="58" t="s">
        <v>345</v>
      </c>
      <c r="B23" s="58" t="s">
        <v>346</v>
      </c>
      <c r="D23" s="54" t="s">
        <v>347</v>
      </c>
      <c r="E23" s="54" t="s">
        <v>348</v>
      </c>
      <c r="G23" s="55" t="s">
        <v>349</v>
      </c>
      <c r="H23" s="55" t="s">
        <v>350</v>
      </c>
      <c r="J23" s="56" t="s">
        <v>351</v>
      </c>
      <c r="K23" s="56" t="s">
        <v>352</v>
      </c>
      <c r="M23" s="52" t="s">
        <v>353</v>
      </c>
      <c r="N23" s="52" t="s">
        <v>354</v>
      </c>
    </row>
    <row r="24" spans="1:14" ht="10.5" customHeight="1" x14ac:dyDescent="0.2">
      <c r="A24" s="58" t="s">
        <v>355</v>
      </c>
      <c r="B24" s="58" t="s">
        <v>356</v>
      </c>
      <c r="D24" s="54" t="s">
        <v>357</v>
      </c>
      <c r="E24" s="54" t="s">
        <v>358</v>
      </c>
      <c r="G24" s="55" t="s">
        <v>359</v>
      </c>
      <c r="H24" s="55" t="s">
        <v>360</v>
      </c>
      <c r="J24" s="56" t="s">
        <v>361</v>
      </c>
      <c r="K24" s="56" t="s">
        <v>362</v>
      </c>
    </row>
    <row r="25" spans="1:14" ht="10.5" customHeight="1" x14ac:dyDescent="0.2">
      <c r="A25" s="58" t="s">
        <v>363</v>
      </c>
      <c r="B25" s="58" t="s">
        <v>364</v>
      </c>
      <c r="D25" s="54" t="s">
        <v>365</v>
      </c>
      <c r="E25" s="54" t="s">
        <v>366</v>
      </c>
      <c r="G25" s="55" t="s">
        <v>367</v>
      </c>
      <c r="H25" s="55" t="s">
        <v>368</v>
      </c>
      <c r="J25" s="56" t="s">
        <v>369</v>
      </c>
      <c r="K25" s="56" t="s">
        <v>370</v>
      </c>
    </row>
    <row r="26" spans="1:14" ht="10.5" customHeight="1" x14ac:dyDescent="0.2">
      <c r="A26" s="58" t="s">
        <v>371</v>
      </c>
      <c r="B26" s="58" t="s">
        <v>372</v>
      </c>
      <c r="D26" s="54" t="s">
        <v>373</v>
      </c>
      <c r="E26" s="54" t="s">
        <v>374</v>
      </c>
      <c r="G26" s="55" t="s">
        <v>375</v>
      </c>
      <c r="H26" s="55" t="s">
        <v>376</v>
      </c>
      <c r="J26" s="56" t="s">
        <v>377</v>
      </c>
      <c r="K26" s="56" t="s">
        <v>378</v>
      </c>
    </row>
    <row r="27" spans="1:14" ht="10.5" customHeight="1" x14ac:dyDescent="0.2">
      <c r="A27" s="58" t="s">
        <v>379</v>
      </c>
      <c r="B27" s="58" t="s">
        <v>380</v>
      </c>
      <c r="D27" s="54" t="s">
        <v>381</v>
      </c>
      <c r="E27" s="54" t="s">
        <v>382</v>
      </c>
      <c r="G27" s="55" t="s">
        <v>383</v>
      </c>
      <c r="H27" s="55" t="s">
        <v>384</v>
      </c>
      <c r="J27" s="56" t="s">
        <v>385</v>
      </c>
      <c r="K27" s="56" t="s">
        <v>386</v>
      </c>
    </row>
    <row r="28" spans="1:14" ht="10.5" customHeight="1" x14ac:dyDescent="0.2">
      <c r="A28" s="58" t="s">
        <v>387</v>
      </c>
      <c r="B28" s="58" t="s">
        <v>388</v>
      </c>
      <c r="D28" s="54" t="s">
        <v>389</v>
      </c>
      <c r="E28" s="54" t="s">
        <v>390</v>
      </c>
      <c r="G28" s="55" t="s">
        <v>391</v>
      </c>
      <c r="H28" s="55" t="s">
        <v>392</v>
      </c>
      <c r="J28" s="56" t="s">
        <v>393</v>
      </c>
      <c r="K28" s="56" t="s">
        <v>394</v>
      </c>
    </row>
    <row r="29" spans="1:14" ht="10.5" customHeight="1" x14ac:dyDescent="0.2">
      <c r="A29" s="58" t="s">
        <v>395</v>
      </c>
      <c r="B29" s="58" t="s">
        <v>396</v>
      </c>
      <c r="D29" s="54" t="s">
        <v>397</v>
      </c>
      <c r="E29" s="54" t="s">
        <v>398</v>
      </c>
      <c r="G29" s="55" t="s">
        <v>399</v>
      </c>
      <c r="H29" s="55" t="s">
        <v>400</v>
      </c>
      <c r="J29" s="56" t="s">
        <v>401</v>
      </c>
      <c r="K29" s="56" t="s">
        <v>402</v>
      </c>
    </row>
    <row r="30" spans="1:14" ht="10.5" customHeight="1" x14ac:dyDescent="0.2">
      <c r="A30" s="58" t="s">
        <v>403</v>
      </c>
      <c r="B30" s="58" t="s">
        <v>404</v>
      </c>
      <c r="D30" s="54" t="s">
        <v>405</v>
      </c>
      <c r="E30" s="54" t="s">
        <v>406</v>
      </c>
      <c r="G30" s="55" t="s">
        <v>407</v>
      </c>
      <c r="H30" s="55" t="s">
        <v>408</v>
      </c>
      <c r="J30" s="56" t="s">
        <v>409</v>
      </c>
      <c r="K30" s="56" t="s">
        <v>410</v>
      </c>
    </row>
    <row r="31" spans="1:14" ht="10.5" customHeight="1" x14ac:dyDescent="0.2">
      <c r="A31" s="58" t="s">
        <v>411</v>
      </c>
      <c r="B31" s="58" t="s">
        <v>412</v>
      </c>
      <c r="D31" s="54" t="s">
        <v>413</v>
      </c>
      <c r="E31" s="54" t="s">
        <v>414</v>
      </c>
      <c r="G31" s="55" t="s">
        <v>415</v>
      </c>
      <c r="H31" s="55" t="s">
        <v>416</v>
      </c>
      <c r="J31" s="56" t="s">
        <v>417</v>
      </c>
      <c r="K31" s="56" t="s">
        <v>418</v>
      </c>
    </row>
    <row r="32" spans="1:14" ht="10.5" customHeight="1" x14ac:dyDescent="0.2">
      <c r="A32" s="58" t="s">
        <v>419</v>
      </c>
      <c r="B32" s="58" t="s">
        <v>420</v>
      </c>
      <c r="D32" s="54" t="s">
        <v>421</v>
      </c>
      <c r="E32" s="54" t="s">
        <v>422</v>
      </c>
      <c r="G32" s="55" t="s">
        <v>423</v>
      </c>
      <c r="H32" s="55" t="s">
        <v>424</v>
      </c>
      <c r="J32" s="56" t="s">
        <v>425</v>
      </c>
      <c r="K32" s="56" t="s">
        <v>426</v>
      </c>
    </row>
    <row r="33" spans="1:11" ht="10.5" customHeight="1" x14ac:dyDescent="0.2">
      <c r="A33" s="58" t="s">
        <v>427</v>
      </c>
      <c r="B33" s="58" t="s">
        <v>428</v>
      </c>
      <c r="D33" s="54" t="s">
        <v>429</v>
      </c>
      <c r="E33" s="54" t="s">
        <v>430</v>
      </c>
      <c r="G33" s="55" t="s">
        <v>431</v>
      </c>
      <c r="H33" s="55" t="s">
        <v>432</v>
      </c>
      <c r="J33" s="56" t="s">
        <v>433</v>
      </c>
      <c r="K33" s="56" t="s">
        <v>434</v>
      </c>
    </row>
    <row r="34" spans="1:11" ht="10.5" customHeight="1" x14ac:dyDescent="0.2">
      <c r="A34" s="58" t="s">
        <v>435</v>
      </c>
      <c r="B34" s="58" t="s">
        <v>436</v>
      </c>
      <c r="D34" s="54" t="s">
        <v>437</v>
      </c>
      <c r="E34" s="54" t="s">
        <v>438</v>
      </c>
      <c r="G34" s="55" t="s">
        <v>439</v>
      </c>
      <c r="H34" s="55" t="s">
        <v>440</v>
      </c>
      <c r="J34" s="56" t="s">
        <v>441</v>
      </c>
      <c r="K34" s="56" t="s">
        <v>442</v>
      </c>
    </row>
    <row r="35" spans="1:11" ht="10.5" customHeight="1" x14ac:dyDescent="0.2">
      <c r="A35" s="58" t="s">
        <v>443</v>
      </c>
      <c r="B35" s="58" t="s">
        <v>444</v>
      </c>
      <c r="D35" s="54" t="s">
        <v>445</v>
      </c>
      <c r="E35" s="54" t="s">
        <v>446</v>
      </c>
      <c r="G35" s="55" t="s">
        <v>447</v>
      </c>
      <c r="H35" s="55" t="s">
        <v>448</v>
      </c>
      <c r="J35" s="56" t="s">
        <v>449</v>
      </c>
      <c r="K35" s="56" t="s">
        <v>450</v>
      </c>
    </row>
    <row r="36" spans="1:11" ht="10.5" customHeight="1" x14ac:dyDescent="0.2">
      <c r="A36" s="58" t="s">
        <v>451</v>
      </c>
      <c r="B36" s="58" t="s">
        <v>452</v>
      </c>
      <c r="D36" s="54" t="s">
        <v>453</v>
      </c>
      <c r="E36" s="54" t="s">
        <v>454</v>
      </c>
      <c r="G36" s="55" t="s">
        <v>455</v>
      </c>
      <c r="H36" s="55" t="s">
        <v>456</v>
      </c>
      <c r="J36" s="56" t="s">
        <v>457</v>
      </c>
      <c r="K36" s="56" t="s">
        <v>458</v>
      </c>
    </row>
    <row r="37" spans="1:11" ht="10.5" customHeight="1" x14ac:dyDescent="0.2">
      <c r="A37" s="58" t="s">
        <v>459</v>
      </c>
      <c r="B37" s="58" t="s">
        <v>460</v>
      </c>
      <c r="D37" s="54" t="s">
        <v>461</v>
      </c>
      <c r="E37" s="54" t="s">
        <v>462</v>
      </c>
      <c r="G37" s="55" t="s">
        <v>463</v>
      </c>
      <c r="H37" s="55" t="s">
        <v>464</v>
      </c>
      <c r="J37" s="56" t="s">
        <v>465</v>
      </c>
      <c r="K37" s="56" t="s">
        <v>466</v>
      </c>
    </row>
    <row r="38" spans="1:11" ht="10.5" customHeight="1" x14ac:dyDescent="0.2">
      <c r="A38" s="58" t="s">
        <v>467</v>
      </c>
      <c r="B38" s="58" t="s">
        <v>468</v>
      </c>
      <c r="D38" s="54" t="s">
        <v>469</v>
      </c>
      <c r="E38" s="54" t="s">
        <v>470</v>
      </c>
      <c r="G38" s="55" t="s">
        <v>471</v>
      </c>
      <c r="H38" s="55" t="s">
        <v>472</v>
      </c>
      <c r="J38" s="56" t="s">
        <v>473</v>
      </c>
      <c r="K38" s="56" t="s">
        <v>474</v>
      </c>
    </row>
    <row r="39" spans="1:11" ht="10.5" customHeight="1" x14ac:dyDescent="0.2">
      <c r="A39" s="58" t="s">
        <v>475</v>
      </c>
      <c r="B39" s="58" t="s">
        <v>476</v>
      </c>
      <c r="D39" s="54" t="s">
        <v>477</v>
      </c>
      <c r="E39" s="54" t="s">
        <v>478</v>
      </c>
      <c r="J39" s="56" t="s">
        <v>479</v>
      </c>
      <c r="K39" s="56" t="s">
        <v>480</v>
      </c>
    </row>
    <row r="40" spans="1:11" ht="10.5" customHeight="1" x14ac:dyDescent="0.2">
      <c r="A40" s="58" t="s">
        <v>481</v>
      </c>
      <c r="B40" s="58" t="s">
        <v>482</v>
      </c>
      <c r="D40" s="54" t="s">
        <v>483</v>
      </c>
      <c r="E40" s="54" t="s">
        <v>484</v>
      </c>
      <c r="J40" s="56" t="s">
        <v>485</v>
      </c>
      <c r="K40" s="56" t="s">
        <v>486</v>
      </c>
    </row>
    <row r="41" spans="1:11" ht="10.5" customHeight="1" x14ac:dyDescent="0.2">
      <c r="A41" s="58" t="s">
        <v>487</v>
      </c>
      <c r="B41" s="58" t="s">
        <v>488</v>
      </c>
      <c r="D41" s="54" t="s">
        <v>489</v>
      </c>
      <c r="E41" s="54" t="s">
        <v>490</v>
      </c>
      <c r="J41" s="56" t="s">
        <v>491</v>
      </c>
      <c r="K41" s="56" t="s">
        <v>492</v>
      </c>
    </row>
    <row r="42" spans="1:11" ht="10.5" customHeight="1" x14ac:dyDescent="0.2">
      <c r="A42" s="58" t="s">
        <v>493</v>
      </c>
      <c r="B42" s="58" t="s">
        <v>494</v>
      </c>
      <c r="D42" s="54" t="s">
        <v>495</v>
      </c>
      <c r="E42" s="54" t="s">
        <v>496</v>
      </c>
      <c r="J42" s="56" t="s">
        <v>497</v>
      </c>
      <c r="K42" s="56" t="s">
        <v>498</v>
      </c>
    </row>
    <row r="43" spans="1:11" ht="10.5" customHeight="1" x14ac:dyDescent="0.2">
      <c r="A43" s="58" t="s">
        <v>499</v>
      </c>
      <c r="B43" s="58" t="s">
        <v>500</v>
      </c>
      <c r="D43" s="54" t="s">
        <v>501</v>
      </c>
      <c r="E43" s="54" t="s">
        <v>502</v>
      </c>
      <c r="J43" s="56" t="s">
        <v>503</v>
      </c>
      <c r="K43" s="56" t="s">
        <v>504</v>
      </c>
    </row>
    <row r="44" spans="1:11" ht="10.5" customHeight="1" x14ac:dyDescent="0.2">
      <c r="A44" s="58" t="s">
        <v>505</v>
      </c>
      <c r="B44" s="58" t="s">
        <v>506</v>
      </c>
      <c r="D44" s="54" t="s">
        <v>507</v>
      </c>
      <c r="E44" s="54" t="s">
        <v>508</v>
      </c>
      <c r="J44" s="56" t="s">
        <v>509</v>
      </c>
      <c r="K44" s="56" t="s">
        <v>510</v>
      </c>
    </row>
    <row r="45" spans="1:11" ht="10.5" customHeight="1" x14ac:dyDescent="0.2">
      <c r="A45" s="58" t="s">
        <v>511</v>
      </c>
      <c r="B45" s="58" t="s">
        <v>512</v>
      </c>
      <c r="D45" s="54" t="s">
        <v>513</v>
      </c>
      <c r="E45" s="54" t="s">
        <v>514</v>
      </c>
      <c r="J45" s="56" t="s">
        <v>515</v>
      </c>
      <c r="K45" s="56" t="s">
        <v>516</v>
      </c>
    </row>
    <row r="46" spans="1:11" ht="10.5" customHeight="1" x14ac:dyDescent="0.2">
      <c r="A46" s="58" t="s">
        <v>517</v>
      </c>
      <c r="B46" s="58" t="s">
        <v>518</v>
      </c>
      <c r="D46" s="54" t="s">
        <v>519</v>
      </c>
      <c r="E46" s="54" t="s">
        <v>520</v>
      </c>
      <c r="J46" s="56" t="s">
        <v>521</v>
      </c>
      <c r="K46" s="56" t="s">
        <v>522</v>
      </c>
    </row>
    <row r="47" spans="1:11" ht="10.5" customHeight="1" x14ac:dyDescent="0.2">
      <c r="A47" s="58" t="s">
        <v>523</v>
      </c>
      <c r="B47" s="58" t="s">
        <v>524</v>
      </c>
      <c r="D47" s="54" t="s">
        <v>525</v>
      </c>
      <c r="E47" s="54" t="s">
        <v>526</v>
      </c>
      <c r="J47" s="56" t="s">
        <v>527</v>
      </c>
      <c r="K47" s="56" t="s">
        <v>528</v>
      </c>
    </row>
    <row r="48" spans="1:11" ht="10.5" customHeight="1" x14ac:dyDescent="0.2">
      <c r="A48" s="58" t="s">
        <v>529</v>
      </c>
      <c r="B48" s="58" t="s">
        <v>530</v>
      </c>
      <c r="D48" s="54" t="s">
        <v>531</v>
      </c>
      <c r="E48" s="54" t="s">
        <v>532</v>
      </c>
      <c r="J48" s="56" t="s">
        <v>533</v>
      </c>
      <c r="K48" s="56" t="s">
        <v>534</v>
      </c>
    </row>
    <row r="49" spans="1:5" ht="10.5" customHeight="1" x14ac:dyDescent="0.2">
      <c r="A49" s="58" t="s">
        <v>535</v>
      </c>
      <c r="B49" s="58" t="s">
        <v>536</v>
      </c>
      <c r="D49" s="54" t="s">
        <v>537</v>
      </c>
      <c r="E49" s="54" t="s">
        <v>538</v>
      </c>
    </row>
    <row r="50" spans="1:5" ht="10.5" customHeight="1" x14ac:dyDescent="0.2">
      <c r="A50" s="58" t="s">
        <v>539</v>
      </c>
      <c r="B50" s="58" t="s">
        <v>540</v>
      </c>
      <c r="D50" s="54" t="s">
        <v>541</v>
      </c>
      <c r="E50" s="54" t="s">
        <v>542</v>
      </c>
    </row>
    <row r="51" spans="1:5" ht="10.5" customHeight="1" x14ac:dyDescent="0.2">
      <c r="A51" s="58" t="s">
        <v>543</v>
      </c>
      <c r="B51" s="58" t="s">
        <v>544</v>
      </c>
      <c r="D51" s="54" t="s">
        <v>545</v>
      </c>
      <c r="E51" s="54" t="s">
        <v>546</v>
      </c>
    </row>
    <row r="52" spans="1:5" ht="10.5" customHeight="1" x14ac:dyDescent="0.2">
      <c r="A52" s="58" t="s">
        <v>547</v>
      </c>
      <c r="B52" s="58" t="s">
        <v>266</v>
      </c>
      <c r="D52" s="54" t="s">
        <v>548</v>
      </c>
      <c r="E52" s="54" t="s">
        <v>549</v>
      </c>
    </row>
    <row r="53" spans="1:5" ht="10.5" customHeight="1" x14ac:dyDescent="0.2">
      <c r="A53" s="58" t="s">
        <v>550</v>
      </c>
      <c r="B53" s="58" t="s">
        <v>551</v>
      </c>
      <c r="D53" s="54" t="s">
        <v>552</v>
      </c>
      <c r="E53" s="54" t="s">
        <v>553</v>
      </c>
    </row>
    <row r="54" spans="1:5" ht="10.5" customHeight="1" x14ac:dyDescent="0.2">
      <c r="A54" s="58" t="s">
        <v>554</v>
      </c>
      <c r="B54" s="58" t="s">
        <v>555</v>
      </c>
      <c r="D54" s="54" t="s">
        <v>556</v>
      </c>
      <c r="E54" s="54" t="s">
        <v>557</v>
      </c>
    </row>
    <row r="55" spans="1:5" ht="10.5" customHeight="1" x14ac:dyDescent="0.2">
      <c r="A55" s="58" t="s">
        <v>558</v>
      </c>
      <c r="B55" s="58" t="s">
        <v>559</v>
      </c>
      <c r="D55" s="54" t="s">
        <v>560</v>
      </c>
      <c r="E55" s="54" t="s">
        <v>561</v>
      </c>
    </row>
    <row r="56" spans="1:5" ht="10.5" customHeight="1" x14ac:dyDescent="0.2">
      <c r="D56" s="54" t="s">
        <v>562</v>
      </c>
      <c r="E56" s="54" t="s">
        <v>563</v>
      </c>
    </row>
  </sheetData>
  <sheetProtection sheet="1" objects="1" scenarios="1"/>
  <pageMargins left="0.7" right="0.7" top="0.78740157499999996" bottom="0.78740157499999996"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58"/>
  <sheetViews>
    <sheetView workbookViewId="0">
      <selection activeCell="A68" sqref="A68"/>
    </sheetView>
  </sheetViews>
  <sheetFormatPr baseColWidth="10" defaultColWidth="11.42578125" defaultRowHeight="12" x14ac:dyDescent="0.2"/>
  <cols>
    <col min="1" max="1" width="43.140625" style="3" bestFit="1" customWidth="1"/>
    <col min="2" max="16384" width="11.42578125" style="3"/>
  </cols>
  <sheetData>
    <row r="1" spans="1:1" x14ac:dyDescent="0.2">
      <c r="A1" s="1" t="s">
        <v>40</v>
      </c>
    </row>
    <row r="2" spans="1:1" x14ac:dyDescent="0.2">
      <c r="A2" s="2" t="s">
        <v>41</v>
      </c>
    </row>
    <row r="3" spans="1:1" x14ac:dyDescent="0.2">
      <c r="A3" s="2" t="s">
        <v>42</v>
      </c>
    </row>
    <row r="4" spans="1:1" x14ac:dyDescent="0.2">
      <c r="A4" s="2" t="s">
        <v>43</v>
      </c>
    </row>
    <row r="6" spans="1:1" x14ac:dyDescent="0.2">
      <c r="A6" s="1" t="s">
        <v>7</v>
      </c>
    </row>
    <row r="7" spans="1:1" x14ac:dyDescent="0.2">
      <c r="A7" s="2" t="s">
        <v>8</v>
      </c>
    </row>
    <row r="8" spans="1:1" x14ac:dyDescent="0.2">
      <c r="A8" s="2" t="s">
        <v>9</v>
      </c>
    </row>
    <row r="9" spans="1:1" x14ac:dyDescent="0.2">
      <c r="A9" s="2" t="s">
        <v>10</v>
      </c>
    </row>
    <row r="10" spans="1:1" x14ac:dyDescent="0.2">
      <c r="A10" s="2" t="s">
        <v>11</v>
      </c>
    </row>
    <row r="12" spans="1:1" x14ac:dyDescent="0.2">
      <c r="A12" s="4" t="s">
        <v>12</v>
      </c>
    </row>
    <row r="13" spans="1:1" x14ac:dyDescent="0.2">
      <c r="A13" s="2" t="s">
        <v>13</v>
      </c>
    </row>
    <row r="14" spans="1:1" x14ac:dyDescent="0.2">
      <c r="A14" s="2" t="s">
        <v>14</v>
      </c>
    </row>
    <row r="15" spans="1:1" x14ac:dyDescent="0.2">
      <c r="A15" s="2" t="s">
        <v>4</v>
      </c>
    </row>
    <row r="16" spans="1:1" x14ac:dyDescent="0.2">
      <c r="A16" s="2" t="s">
        <v>15</v>
      </c>
    </row>
    <row r="17" spans="1:1" x14ac:dyDescent="0.2">
      <c r="A17" s="2" t="s">
        <v>6</v>
      </c>
    </row>
    <row r="18" spans="1:1" x14ac:dyDescent="0.2">
      <c r="A18" s="2" t="s">
        <v>5</v>
      </c>
    </row>
    <row r="19" spans="1:1" x14ac:dyDescent="0.2">
      <c r="A19" s="2" t="s">
        <v>16</v>
      </c>
    </row>
    <row r="20" spans="1:1" x14ac:dyDescent="0.2">
      <c r="A20" s="2" t="s">
        <v>17</v>
      </c>
    </row>
    <row r="21" spans="1:1" x14ac:dyDescent="0.2">
      <c r="A21" s="2" t="s">
        <v>18</v>
      </c>
    </row>
    <row r="22" spans="1:1" x14ac:dyDescent="0.2">
      <c r="A22" s="2" t="s">
        <v>19</v>
      </c>
    </row>
    <row r="23" spans="1:1" x14ac:dyDescent="0.2">
      <c r="A23" s="2" t="s">
        <v>20</v>
      </c>
    </row>
    <row r="24" spans="1:1" x14ac:dyDescent="0.2">
      <c r="A24" s="2" t="s">
        <v>21</v>
      </c>
    </row>
    <row r="25" spans="1:1" x14ac:dyDescent="0.2">
      <c r="A25" s="2" t="s">
        <v>22</v>
      </c>
    </row>
    <row r="26" spans="1:1" x14ac:dyDescent="0.2">
      <c r="A26" s="2" t="s">
        <v>23</v>
      </c>
    </row>
    <row r="27" spans="1:1" x14ac:dyDescent="0.2">
      <c r="A27" s="2" t="s">
        <v>24</v>
      </c>
    </row>
    <row r="28" spans="1:1" x14ac:dyDescent="0.2">
      <c r="A28" s="2" t="s">
        <v>25</v>
      </c>
    </row>
    <row r="29" spans="1:1" x14ac:dyDescent="0.2">
      <c r="A29" s="2" t="s">
        <v>26</v>
      </c>
    </row>
    <row r="30" spans="1:1" x14ac:dyDescent="0.2">
      <c r="A30" s="2" t="s">
        <v>27</v>
      </c>
    </row>
    <row r="31" spans="1:1" x14ac:dyDescent="0.2">
      <c r="A31" s="2" t="s">
        <v>28</v>
      </c>
    </row>
    <row r="33" spans="1:1" x14ac:dyDescent="0.2">
      <c r="A33" s="4" t="s">
        <v>1</v>
      </c>
    </row>
    <row r="34" spans="1:1" x14ac:dyDescent="0.2">
      <c r="A34" s="2" t="s">
        <v>29</v>
      </c>
    </row>
    <row r="35" spans="1:1" x14ac:dyDescent="0.2">
      <c r="A35" s="2" t="s">
        <v>2</v>
      </c>
    </row>
    <row r="36" spans="1:1" x14ac:dyDescent="0.2">
      <c r="A36" s="2" t="s">
        <v>3</v>
      </c>
    </row>
    <row r="38" spans="1:1" x14ac:dyDescent="0.2">
      <c r="A38" s="4" t="s">
        <v>30</v>
      </c>
    </row>
    <row r="39" spans="1:1" x14ac:dyDescent="0.2">
      <c r="A39" s="3" t="s">
        <v>31</v>
      </c>
    </row>
    <row r="40" spans="1:1" x14ac:dyDescent="0.2">
      <c r="A40" s="3" t="s">
        <v>32</v>
      </c>
    </row>
    <row r="41" spans="1:1" x14ac:dyDescent="0.2">
      <c r="A41" s="6" t="s">
        <v>33</v>
      </c>
    </row>
    <row r="42" spans="1:1" x14ac:dyDescent="0.2">
      <c r="A42" s="6"/>
    </row>
    <row r="43" spans="1:1" x14ac:dyDescent="0.2">
      <c r="A43" s="5" t="s">
        <v>34</v>
      </c>
    </row>
    <row r="44" spans="1:1" x14ac:dyDescent="0.2">
      <c r="A44" s="5" t="s">
        <v>35</v>
      </c>
    </row>
    <row r="45" spans="1:1" x14ac:dyDescent="0.2">
      <c r="A45" s="5"/>
    </row>
    <row r="46" spans="1:1" x14ac:dyDescent="0.2">
      <c r="A46" s="6" t="s">
        <v>36</v>
      </c>
    </row>
    <row r="47" spans="1:1" x14ac:dyDescent="0.2">
      <c r="A47" s="6"/>
    </row>
    <row r="48" spans="1:1" x14ac:dyDescent="0.2">
      <c r="A48" s="5" t="s">
        <v>37</v>
      </c>
    </row>
    <row r="49" spans="1:1" x14ac:dyDescent="0.2">
      <c r="A49" s="5" t="s">
        <v>38</v>
      </c>
    </row>
    <row r="50" spans="1:1" x14ac:dyDescent="0.2">
      <c r="A50" s="5" t="s">
        <v>39</v>
      </c>
    </row>
    <row r="51" spans="1:1" x14ac:dyDescent="0.2">
      <c r="A51" s="5"/>
    </row>
    <row r="52" spans="1:1" x14ac:dyDescent="0.2">
      <c r="A52" s="6" t="s">
        <v>48</v>
      </c>
    </row>
    <row r="53" spans="1:1" x14ac:dyDescent="0.2">
      <c r="A53" s="6"/>
    </row>
    <row r="54" spans="1:1" x14ac:dyDescent="0.2">
      <c r="A54" s="5" t="s">
        <v>57</v>
      </c>
    </row>
    <row r="55" spans="1:1" x14ac:dyDescent="0.2">
      <c r="A55" s="5" t="s">
        <v>59</v>
      </c>
    </row>
    <row r="56" spans="1:1" x14ac:dyDescent="0.2">
      <c r="A56" s="5" t="s">
        <v>60</v>
      </c>
    </row>
    <row r="57" spans="1:1" x14ac:dyDescent="0.2">
      <c r="A57" s="5" t="s">
        <v>58</v>
      </c>
    </row>
    <row r="58" spans="1:1" x14ac:dyDescent="0.2">
      <c r="A58" s="5"/>
    </row>
  </sheetData>
  <dataValidations count="1">
    <dataValidation allowBlank="1" showInputMessage="1" showErrorMessage="1" promptTitle="Rechtsform" sqref="A12:A31" xr:uid="{00000000-0002-0000-0400-000000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1. Lehrjahr</vt:lpstr>
      <vt:lpstr>2. Lehrjahr</vt:lpstr>
      <vt:lpstr>3. Lehrjahr</vt:lpstr>
      <vt:lpstr>Wechsler</vt:lpstr>
      <vt:lpstr>Studierende</vt:lpstr>
      <vt:lpstr>Ausfüllhinweise</vt:lpstr>
      <vt:lpstr>(7) Geburtsland</vt:lpstr>
      <vt:lpstr>Drop Down</vt:lpstr>
      <vt:lpstr>'(7) Geburtsland'!Druckbereich</vt:lpstr>
      <vt:lpstr>'1. Lehrjahr'!Druckbereich</vt:lpstr>
      <vt:lpstr>'2. Lehrjahr'!Druckbereich</vt:lpstr>
      <vt:lpstr>'3. Lehrjahr'!Druckbereich</vt:lpstr>
      <vt:lpstr>Studierende!Druckbereich</vt:lpstr>
      <vt:lpstr>Wechsler!Druckbereich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2025-01-15T13:11:22Z</cp:lastPrinted>
  <dcterms:created xsi:type="dcterms:W3CDTF">2019-07-05T04:10:45Z</dcterms:created>
  <dcterms:modified xsi:type="dcterms:W3CDTF">2025-01-15T13:18:35Z</dcterms:modified>
</cp:coreProperties>
</file>